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ter\Documents\Predictions\2020 Euros\"/>
    </mc:Choice>
  </mc:AlternateContent>
  <xr:revisionPtr revIDLastSave="0" documentId="8_{06DB7EA2-C5F7-4C62-B5E8-D55AC75B81ED}" xr6:coauthVersionLast="47" xr6:coauthVersionMax="47" xr10:uidLastSave="{00000000-0000-0000-0000-000000000000}"/>
  <bookViews>
    <workbookView xWindow="-110" yWindow="-110" windowWidth="19420" windowHeight="11620" tabRatio="937" xr2:uid="{00000000-000D-0000-FFFF-FFFF00000000}"/>
  </bookViews>
  <sheets>
    <sheet name="Table" sheetId="1" r:id="rId1"/>
    <sheet name="Results" sheetId="2" r:id="rId2"/>
    <sheet name="Analysi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104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  <sheet name="51" sheetId="54" r:id="rId54"/>
    <sheet name="52" sheetId="55" r:id="rId55"/>
    <sheet name="53" sheetId="56" r:id="rId56"/>
    <sheet name="54" sheetId="57" r:id="rId57"/>
    <sheet name="55" sheetId="58" r:id="rId58"/>
    <sheet name="56" sheetId="59" r:id="rId59"/>
    <sheet name="57" sheetId="60" r:id="rId60"/>
    <sheet name="58" sheetId="61" r:id="rId61"/>
    <sheet name="59" sheetId="62" r:id="rId62"/>
    <sheet name="60" sheetId="63" r:id="rId63"/>
    <sheet name="61" sheetId="64" r:id="rId64"/>
    <sheet name="62" sheetId="65" r:id="rId65"/>
    <sheet name="63" sheetId="66" r:id="rId66"/>
    <sheet name="64" sheetId="67" r:id="rId67"/>
    <sheet name="65" sheetId="68" r:id="rId68"/>
    <sheet name="66" sheetId="69" r:id="rId69"/>
    <sheet name="67" sheetId="70" r:id="rId70"/>
    <sheet name="68" sheetId="71" r:id="rId71"/>
    <sheet name="69" sheetId="72" r:id="rId72"/>
    <sheet name="70" sheetId="73" r:id="rId73"/>
    <sheet name="71" sheetId="74" r:id="rId74"/>
    <sheet name="72" sheetId="75" r:id="rId75"/>
    <sheet name="73" sheetId="76" r:id="rId76"/>
    <sheet name="74" sheetId="77" r:id="rId77"/>
    <sheet name="75" sheetId="78" r:id="rId78"/>
    <sheet name="76" sheetId="79" r:id="rId79"/>
    <sheet name="77" sheetId="80" r:id="rId80"/>
    <sheet name="78" sheetId="81" r:id="rId81"/>
    <sheet name="79" sheetId="82" r:id="rId82"/>
    <sheet name="80" sheetId="83" r:id="rId83"/>
    <sheet name="81" sheetId="84" r:id="rId84"/>
    <sheet name="82" sheetId="85" r:id="rId85"/>
    <sheet name="83" sheetId="86" r:id="rId86"/>
    <sheet name="84" sheetId="87" r:id="rId87"/>
    <sheet name="85" sheetId="88" r:id="rId88"/>
    <sheet name="86" sheetId="89" r:id="rId89"/>
    <sheet name="87" sheetId="90" r:id="rId90"/>
    <sheet name="88" sheetId="91" r:id="rId91"/>
    <sheet name="89" sheetId="92" r:id="rId92"/>
    <sheet name="90" sheetId="93" r:id="rId93"/>
    <sheet name="91" sheetId="94" r:id="rId94"/>
    <sheet name="92" sheetId="95" r:id="rId95"/>
    <sheet name="93" sheetId="96" r:id="rId96"/>
    <sheet name="94" sheetId="97" r:id="rId97"/>
    <sheet name="95" sheetId="98" r:id="rId98"/>
    <sheet name="96" sheetId="99" r:id="rId99"/>
    <sheet name="97" sheetId="100" r:id="rId100"/>
    <sheet name="98" sheetId="101" r:id="rId101"/>
    <sheet name="99" sheetId="102" r:id="rId102"/>
    <sheet name="100" sheetId="103" r:id="rId103"/>
    <sheet name="101" sheetId="105" r:id="rId104"/>
    <sheet name="102" sheetId="106" r:id="rId105"/>
    <sheet name="103" sheetId="107" r:id="rId106"/>
    <sheet name="104" sheetId="108" r:id="rId107"/>
    <sheet name="105" sheetId="109" r:id="rId108"/>
    <sheet name="106" sheetId="110" r:id="rId109"/>
    <sheet name="107" sheetId="111" r:id="rId110"/>
    <sheet name="108" sheetId="112" r:id="rId111"/>
    <sheet name="109" sheetId="113" r:id="rId112"/>
    <sheet name="110" sheetId="114" r:id="rId113"/>
    <sheet name="111" sheetId="115" r:id="rId114"/>
    <sheet name="112" sheetId="116" r:id="rId115"/>
  </sheets>
  <definedNames>
    <definedName name="_xlnm._FilterDatabase" localSheetId="0" hidden="1">Table!$K$2:$L$104</definedName>
    <definedName name="_xlnm.Print_Area" localSheetId="0">Table!$A$1:$J$120</definedName>
  </definedNames>
  <calcPr calcId="191029"/>
</workbook>
</file>

<file path=xl/calcChain.xml><?xml version="1.0" encoding="utf-8"?>
<calcChain xmlns="http://schemas.openxmlformats.org/spreadsheetml/2006/main">
  <c r="C44" i="1" l="1"/>
  <c r="C60" i="1"/>
  <c r="F69" i="6"/>
  <c r="F68" i="6"/>
  <c r="F67" i="6"/>
  <c r="F66" i="6"/>
  <c r="F65" i="6"/>
  <c r="F64" i="6"/>
  <c r="F63" i="6"/>
  <c r="F62" i="6"/>
  <c r="G62" i="6" s="1"/>
  <c r="F61" i="6"/>
  <c r="F60" i="6"/>
  <c r="F59" i="6"/>
  <c r="F58" i="6"/>
  <c r="F57" i="6"/>
  <c r="F56" i="6"/>
  <c r="F55" i="6"/>
  <c r="F54" i="6"/>
  <c r="G54" i="6" s="1"/>
  <c r="F53" i="6"/>
  <c r="F52" i="6"/>
  <c r="F51" i="6"/>
  <c r="F50" i="6"/>
  <c r="F49" i="6"/>
  <c r="G49" i="6" s="1"/>
  <c r="F48" i="6"/>
  <c r="F47" i="6"/>
  <c r="F46" i="6"/>
  <c r="G46" i="6" s="1"/>
  <c r="F45" i="6"/>
  <c r="F44" i="6"/>
  <c r="F43" i="6"/>
  <c r="F42" i="6"/>
  <c r="F41" i="6"/>
  <c r="G41" i="6" s="1"/>
  <c r="F40" i="6"/>
  <c r="F39" i="6"/>
  <c r="F38" i="6"/>
  <c r="G38" i="6" s="1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69" i="7"/>
  <c r="F68" i="7"/>
  <c r="F67" i="7"/>
  <c r="F66" i="7"/>
  <c r="F65" i="7"/>
  <c r="G65" i="7" s="1"/>
  <c r="F64" i="7"/>
  <c r="F63" i="7"/>
  <c r="F62" i="7"/>
  <c r="F61" i="7"/>
  <c r="F60" i="7"/>
  <c r="F59" i="7"/>
  <c r="F58" i="7"/>
  <c r="F57" i="7"/>
  <c r="G57" i="7" s="1"/>
  <c r="F56" i="7"/>
  <c r="F55" i="7"/>
  <c r="F54" i="7"/>
  <c r="F53" i="7"/>
  <c r="F52" i="7"/>
  <c r="F51" i="7"/>
  <c r="G51" i="7" s="1"/>
  <c r="F50" i="7"/>
  <c r="F49" i="7"/>
  <c r="G49" i="7" s="1"/>
  <c r="F48" i="7"/>
  <c r="F47" i="7"/>
  <c r="F46" i="7"/>
  <c r="G46" i="7" s="1"/>
  <c r="F45" i="7"/>
  <c r="F44" i="7"/>
  <c r="F43" i="7"/>
  <c r="G43" i="7" s="1"/>
  <c r="F42" i="7"/>
  <c r="F41" i="7"/>
  <c r="G41" i="7" s="1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69" i="8"/>
  <c r="F68" i="8"/>
  <c r="F67" i="8"/>
  <c r="F66" i="8"/>
  <c r="F65" i="8"/>
  <c r="F64" i="8"/>
  <c r="F63" i="8"/>
  <c r="F62" i="8"/>
  <c r="F61" i="8"/>
  <c r="F60" i="8"/>
  <c r="G60" i="8" s="1"/>
  <c r="F59" i="8"/>
  <c r="F58" i="8"/>
  <c r="F57" i="8"/>
  <c r="F56" i="8"/>
  <c r="F55" i="8"/>
  <c r="F54" i="8"/>
  <c r="F53" i="8"/>
  <c r="F52" i="8"/>
  <c r="F51" i="8"/>
  <c r="F50" i="8"/>
  <c r="F49" i="8"/>
  <c r="G49" i="8" s="1"/>
  <c r="F48" i="8"/>
  <c r="F47" i="8"/>
  <c r="F46" i="8"/>
  <c r="F45" i="8"/>
  <c r="F44" i="8"/>
  <c r="G44" i="8" s="1"/>
  <c r="F43" i="8"/>
  <c r="F42" i="8"/>
  <c r="F41" i="8"/>
  <c r="F40" i="8"/>
  <c r="F39" i="8"/>
  <c r="G39" i="8" s="1"/>
  <c r="F38" i="8"/>
  <c r="G38" i="8" s="1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69" i="9"/>
  <c r="F68" i="9"/>
  <c r="F67" i="9"/>
  <c r="F66" i="9"/>
  <c r="F65" i="9"/>
  <c r="F64" i="9"/>
  <c r="F63" i="9"/>
  <c r="G63" i="9" s="1"/>
  <c r="F62" i="9"/>
  <c r="F61" i="9"/>
  <c r="F60" i="9"/>
  <c r="F59" i="9"/>
  <c r="F58" i="9"/>
  <c r="F57" i="9"/>
  <c r="F56" i="9"/>
  <c r="F55" i="9"/>
  <c r="G55" i="9" s="1"/>
  <c r="F54" i="9"/>
  <c r="F53" i="9"/>
  <c r="F52" i="9"/>
  <c r="F51" i="9"/>
  <c r="F50" i="9"/>
  <c r="G50" i="9" s="1"/>
  <c r="F49" i="9"/>
  <c r="F48" i="9"/>
  <c r="F47" i="9"/>
  <c r="G47" i="9" s="1"/>
  <c r="F46" i="9"/>
  <c r="F45" i="9"/>
  <c r="F44" i="9"/>
  <c r="F43" i="9"/>
  <c r="F42" i="9"/>
  <c r="F41" i="9"/>
  <c r="F40" i="9"/>
  <c r="G40" i="9" s="1"/>
  <c r="F39" i="9"/>
  <c r="G39" i="9" s="1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69" i="10"/>
  <c r="F68" i="10"/>
  <c r="F67" i="10"/>
  <c r="F66" i="10"/>
  <c r="F65" i="10"/>
  <c r="F64" i="10"/>
  <c r="F63" i="10"/>
  <c r="F62" i="10"/>
  <c r="F61" i="10"/>
  <c r="F60" i="10"/>
  <c r="F59" i="10"/>
  <c r="F58" i="10"/>
  <c r="G58" i="10" s="1"/>
  <c r="F57" i="10"/>
  <c r="F56" i="10"/>
  <c r="F55" i="10"/>
  <c r="F54" i="10"/>
  <c r="F53" i="10"/>
  <c r="F52" i="10"/>
  <c r="G52" i="10" s="1"/>
  <c r="F51" i="10"/>
  <c r="F50" i="10"/>
  <c r="F49" i="10"/>
  <c r="F48" i="10"/>
  <c r="F47" i="10"/>
  <c r="G47" i="10" s="1"/>
  <c r="F46" i="10"/>
  <c r="F45" i="10"/>
  <c r="F44" i="10"/>
  <c r="G44" i="10" s="1"/>
  <c r="F43" i="10"/>
  <c r="F42" i="10"/>
  <c r="G42" i="10" s="1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69" i="11"/>
  <c r="F68" i="11"/>
  <c r="F67" i="11"/>
  <c r="F66" i="11"/>
  <c r="F65" i="11"/>
  <c r="F64" i="11"/>
  <c r="F63" i="11"/>
  <c r="F62" i="11"/>
  <c r="F61" i="11"/>
  <c r="G61" i="11" s="1"/>
  <c r="F60" i="11"/>
  <c r="F59" i="11"/>
  <c r="F58" i="11"/>
  <c r="F57" i="11"/>
  <c r="F56" i="11"/>
  <c r="F55" i="11"/>
  <c r="F54" i="11"/>
  <c r="F53" i="11"/>
  <c r="G53" i="11" s="1"/>
  <c r="F52" i="11"/>
  <c r="F51" i="11"/>
  <c r="F50" i="11"/>
  <c r="F49" i="11"/>
  <c r="G49" i="11" s="1"/>
  <c r="F48" i="11"/>
  <c r="G48" i="11" s="1"/>
  <c r="F47" i="11"/>
  <c r="G47" i="11" s="1"/>
  <c r="F46" i="11"/>
  <c r="F45" i="11"/>
  <c r="G45" i="11" s="1"/>
  <c r="F44" i="11"/>
  <c r="F43" i="11"/>
  <c r="F42" i="11"/>
  <c r="F41" i="11"/>
  <c r="F40" i="11"/>
  <c r="F39" i="11"/>
  <c r="G39" i="11" s="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69" i="12"/>
  <c r="F68" i="12"/>
  <c r="F67" i="12"/>
  <c r="F66" i="12"/>
  <c r="F65" i="12"/>
  <c r="F64" i="12"/>
  <c r="G64" i="12" s="1"/>
  <c r="F63" i="12"/>
  <c r="F62" i="12"/>
  <c r="F61" i="12"/>
  <c r="F60" i="12"/>
  <c r="F59" i="12"/>
  <c r="F58" i="12"/>
  <c r="F57" i="12"/>
  <c r="F56" i="12"/>
  <c r="G56" i="12" s="1"/>
  <c r="F55" i="12"/>
  <c r="F54" i="12"/>
  <c r="F53" i="12"/>
  <c r="F52" i="12"/>
  <c r="F51" i="12"/>
  <c r="G51" i="12" s="1"/>
  <c r="F50" i="12"/>
  <c r="F49" i="12"/>
  <c r="F48" i="12"/>
  <c r="G48" i="12" s="1"/>
  <c r="F47" i="12"/>
  <c r="F46" i="12"/>
  <c r="F45" i="12"/>
  <c r="F44" i="12"/>
  <c r="F43" i="12"/>
  <c r="F42" i="12"/>
  <c r="G42" i="12" s="1"/>
  <c r="F41" i="12"/>
  <c r="F40" i="12"/>
  <c r="G40" i="12" s="1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69" i="13"/>
  <c r="F68" i="13"/>
  <c r="F67" i="13"/>
  <c r="F66" i="13"/>
  <c r="F65" i="13"/>
  <c r="F64" i="13"/>
  <c r="F63" i="13"/>
  <c r="F62" i="13"/>
  <c r="F61" i="13"/>
  <c r="F60" i="13"/>
  <c r="F59" i="13"/>
  <c r="G59" i="13" s="1"/>
  <c r="F58" i="13"/>
  <c r="F57" i="13"/>
  <c r="F56" i="13"/>
  <c r="F55" i="13"/>
  <c r="F54" i="13"/>
  <c r="F53" i="13"/>
  <c r="F52" i="13"/>
  <c r="G52" i="13" s="1"/>
  <c r="F51" i="13"/>
  <c r="G51" i="13" s="1"/>
  <c r="F50" i="13"/>
  <c r="F49" i="13"/>
  <c r="F48" i="13"/>
  <c r="G48" i="13" s="1"/>
  <c r="F47" i="13"/>
  <c r="F46" i="13"/>
  <c r="F45" i="13"/>
  <c r="G45" i="13" s="1"/>
  <c r="F44" i="13"/>
  <c r="F43" i="13"/>
  <c r="G43" i="13" s="1"/>
  <c r="F42" i="13"/>
  <c r="F41" i="13"/>
  <c r="F40" i="13"/>
  <c r="F39" i="13"/>
  <c r="F38" i="13"/>
  <c r="G38" i="13" s="1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69" i="14"/>
  <c r="F68" i="14"/>
  <c r="F67" i="14"/>
  <c r="F66" i="14"/>
  <c r="F65" i="14"/>
  <c r="F64" i="14"/>
  <c r="F63" i="14"/>
  <c r="F62" i="14"/>
  <c r="G62" i="14" s="1"/>
  <c r="F61" i="14"/>
  <c r="F60" i="14"/>
  <c r="F59" i="14"/>
  <c r="F58" i="14"/>
  <c r="F57" i="14"/>
  <c r="F56" i="14"/>
  <c r="F55" i="14"/>
  <c r="F54" i="14"/>
  <c r="G54" i="14" s="1"/>
  <c r="F53" i="14"/>
  <c r="F52" i="14"/>
  <c r="F51" i="14"/>
  <c r="F50" i="14"/>
  <c r="F49" i="14"/>
  <c r="G49" i="14" s="1"/>
  <c r="F48" i="14"/>
  <c r="F47" i="14"/>
  <c r="F46" i="14"/>
  <c r="G46" i="14" s="1"/>
  <c r="F45" i="14"/>
  <c r="F44" i="14"/>
  <c r="F43" i="14"/>
  <c r="F42" i="14"/>
  <c r="F41" i="14"/>
  <c r="G41" i="14" s="1"/>
  <c r="F40" i="14"/>
  <c r="G40" i="14" s="1"/>
  <c r="F39" i="14"/>
  <c r="F38" i="14"/>
  <c r="G38" i="14" s="1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69" i="15"/>
  <c r="F68" i="15"/>
  <c r="F67" i="15"/>
  <c r="F66" i="15"/>
  <c r="F65" i="15"/>
  <c r="G65" i="15" s="1"/>
  <c r="F64" i="15"/>
  <c r="F63" i="15"/>
  <c r="F62" i="15"/>
  <c r="F61" i="15"/>
  <c r="F60" i="15"/>
  <c r="F59" i="15"/>
  <c r="F58" i="15"/>
  <c r="F57" i="15"/>
  <c r="G57" i="15" s="1"/>
  <c r="F56" i="15"/>
  <c r="F55" i="15"/>
  <c r="F54" i="15"/>
  <c r="F53" i="15"/>
  <c r="F52" i="15"/>
  <c r="F51" i="15"/>
  <c r="G51" i="15" s="1"/>
  <c r="F50" i="15"/>
  <c r="F49" i="15"/>
  <c r="G49" i="15" s="1"/>
  <c r="F48" i="15"/>
  <c r="F47" i="15"/>
  <c r="F46" i="15"/>
  <c r="G46" i="15" s="1"/>
  <c r="F45" i="15"/>
  <c r="F44" i="15"/>
  <c r="F43" i="15"/>
  <c r="G43" i="15" s="1"/>
  <c r="F42" i="15"/>
  <c r="F41" i="15"/>
  <c r="G41" i="15" s="1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69" i="16"/>
  <c r="F68" i="16"/>
  <c r="F67" i="16"/>
  <c r="F66" i="16"/>
  <c r="F65" i="16"/>
  <c r="F64" i="16"/>
  <c r="F63" i="16"/>
  <c r="F62" i="16"/>
  <c r="F61" i="16"/>
  <c r="F60" i="16"/>
  <c r="G60" i="16" s="1"/>
  <c r="F59" i="16"/>
  <c r="F58" i="16"/>
  <c r="F57" i="16"/>
  <c r="F56" i="16"/>
  <c r="F55" i="16"/>
  <c r="F54" i="16"/>
  <c r="F53" i="16"/>
  <c r="F52" i="16"/>
  <c r="G52" i="16" s="1"/>
  <c r="F51" i="16"/>
  <c r="F50" i="16"/>
  <c r="F49" i="16"/>
  <c r="G49" i="16" s="1"/>
  <c r="F48" i="16"/>
  <c r="F47" i="16"/>
  <c r="F46" i="16"/>
  <c r="F45" i="16"/>
  <c r="F44" i="16"/>
  <c r="G44" i="16" s="1"/>
  <c r="F43" i="16"/>
  <c r="F42" i="16"/>
  <c r="F41" i="16"/>
  <c r="F40" i="16"/>
  <c r="F39" i="16"/>
  <c r="G39" i="16" s="1"/>
  <c r="F38" i="16"/>
  <c r="G38" i="16" s="1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69" i="17"/>
  <c r="F68" i="17"/>
  <c r="F67" i="17"/>
  <c r="F66" i="17"/>
  <c r="F65" i="17"/>
  <c r="F64" i="17"/>
  <c r="F63" i="17"/>
  <c r="G63" i="17" s="1"/>
  <c r="F62" i="17"/>
  <c r="F61" i="17"/>
  <c r="F60" i="17"/>
  <c r="F59" i="17"/>
  <c r="F58" i="17"/>
  <c r="F57" i="17"/>
  <c r="F56" i="17"/>
  <c r="F55" i="17"/>
  <c r="G55" i="17" s="1"/>
  <c r="F54" i="17"/>
  <c r="F53" i="17"/>
  <c r="F52" i="17"/>
  <c r="F51" i="17"/>
  <c r="F50" i="17"/>
  <c r="G50" i="17" s="1"/>
  <c r="F49" i="17"/>
  <c r="G49" i="17" s="1"/>
  <c r="F48" i="17"/>
  <c r="F47" i="17"/>
  <c r="G47" i="17" s="1"/>
  <c r="F46" i="17"/>
  <c r="F45" i="17"/>
  <c r="F44" i="17"/>
  <c r="F43" i="17"/>
  <c r="F42" i="17"/>
  <c r="F41" i="17"/>
  <c r="F40" i="17"/>
  <c r="G40" i="17" s="1"/>
  <c r="F39" i="17"/>
  <c r="G39" i="17" s="1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69" i="18"/>
  <c r="F68" i="18"/>
  <c r="F67" i="18"/>
  <c r="F66" i="18"/>
  <c r="F65" i="18"/>
  <c r="F64" i="18"/>
  <c r="F63" i="18"/>
  <c r="F62" i="18"/>
  <c r="F61" i="18"/>
  <c r="F60" i="18"/>
  <c r="F59" i="18"/>
  <c r="F58" i="18"/>
  <c r="G58" i="18" s="1"/>
  <c r="F57" i="18"/>
  <c r="F56" i="18"/>
  <c r="F55" i="18"/>
  <c r="F54" i="18"/>
  <c r="F53" i="18"/>
  <c r="F52" i="18"/>
  <c r="G52" i="18" s="1"/>
  <c r="F51" i="18"/>
  <c r="F50" i="18"/>
  <c r="G50" i="18" s="1"/>
  <c r="F49" i="18"/>
  <c r="F48" i="18"/>
  <c r="F47" i="18"/>
  <c r="G47" i="18" s="1"/>
  <c r="F46" i="18"/>
  <c r="F45" i="18"/>
  <c r="F44" i="18"/>
  <c r="G44" i="18" s="1"/>
  <c r="F43" i="18"/>
  <c r="F42" i="18"/>
  <c r="G42" i="18" s="1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69" i="19"/>
  <c r="F68" i="19"/>
  <c r="F67" i="19"/>
  <c r="F66" i="19"/>
  <c r="F65" i="19"/>
  <c r="F64" i="19"/>
  <c r="F63" i="19"/>
  <c r="F62" i="19"/>
  <c r="F61" i="19"/>
  <c r="G61" i="19" s="1"/>
  <c r="F60" i="19"/>
  <c r="F59" i="19"/>
  <c r="F58" i="19"/>
  <c r="F57" i="19"/>
  <c r="F56" i="19"/>
  <c r="F55" i="19"/>
  <c r="F54" i="19"/>
  <c r="F53" i="19"/>
  <c r="G53" i="19" s="1"/>
  <c r="F52" i="19"/>
  <c r="G52" i="19" s="1"/>
  <c r="F51" i="19"/>
  <c r="F50" i="19"/>
  <c r="F49" i="19"/>
  <c r="F48" i="19"/>
  <c r="G48" i="19" s="1"/>
  <c r="F47" i="19"/>
  <c r="G47" i="19" s="1"/>
  <c r="F46" i="19"/>
  <c r="F45" i="19"/>
  <c r="G45" i="19" s="1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69" i="20"/>
  <c r="F68" i="20"/>
  <c r="F67" i="20"/>
  <c r="F66" i="20"/>
  <c r="F65" i="20"/>
  <c r="F64" i="20"/>
  <c r="G64" i="20" s="1"/>
  <c r="F63" i="20"/>
  <c r="F62" i="20"/>
  <c r="F61" i="20"/>
  <c r="F60" i="20"/>
  <c r="F59" i="20"/>
  <c r="F58" i="20"/>
  <c r="F57" i="20"/>
  <c r="F56" i="20"/>
  <c r="G56" i="20" s="1"/>
  <c r="F55" i="20"/>
  <c r="F54" i="20"/>
  <c r="F53" i="20"/>
  <c r="F52" i="20"/>
  <c r="F51" i="20"/>
  <c r="G51" i="20" s="1"/>
  <c r="F50" i="20"/>
  <c r="G50" i="20" s="1"/>
  <c r="F49" i="20"/>
  <c r="F48" i="20"/>
  <c r="G48" i="20" s="1"/>
  <c r="F47" i="20"/>
  <c r="F46" i="20"/>
  <c r="F45" i="20"/>
  <c r="F44" i="20"/>
  <c r="F43" i="20"/>
  <c r="F42" i="20"/>
  <c r="G42" i="20" s="1"/>
  <c r="F41" i="20"/>
  <c r="F40" i="20"/>
  <c r="G40" i="20" s="1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69" i="21"/>
  <c r="F68" i="21"/>
  <c r="F67" i="21"/>
  <c r="F66" i="21"/>
  <c r="F65" i="21"/>
  <c r="F64" i="21"/>
  <c r="F63" i="21"/>
  <c r="F62" i="21"/>
  <c r="F61" i="21"/>
  <c r="F60" i="21"/>
  <c r="F59" i="21"/>
  <c r="G59" i="21" s="1"/>
  <c r="F58" i="21"/>
  <c r="F57" i="21"/>
  <c r="F56" i="21"/>
  <c r="F55" i="21"/>
  <c r="F54" i="21"/>
  <c r="F53" i="21"/>
  <c r="F52" i="21"/>
  <c r="G52" i="21" s="1"/>
  <c r="F51" i="21"/>
  <c r="G51" i="21" s="1"/>
  <c r="F50" i="21"/>
  <c r="F49" i="21"/>
  <c r="F48" i="21"/>
  <c r="G48" i="21" s="1"/>
  <c r="F47" i="21"/>
  <c r="F46" i="21"/>
  <c r="F45" i="21"/>
  <c r="F44" i="21"/>
  <c r="F43" i="21"/>
  <c r="G43" i="21" s="1"/>
  <c r="F42" i="21"/>
  <c r="F41" i="21"/>
  <c r="F40" i="21"/>
  <c r="F39" i="21"/>
  <c r="F38" i="21"/>
  <c r="G38" i="21" s="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/>
  <c r="F69" i="22"/>
  <c r="F68" i="22"/>
  <c r="F67" i="22"/>
  <c r="F66" i="22"/>
  <c r="F65" i="22"/>
  <c r="F64" i="22"/>
  <c r="F63" i="22"/>
  <c r="F62" i="22"/>
  <c r="G62" i="22" s="1"/>
  <c r="F61" i="22"/>
  <c r="F60" i="22"/>
  <c r="F59" i="22"/>
  <c r="F58" i="22"/>
  <c r="F57" i="22"/>
  <c r="F56" i="22"/>
  <c r="F55" i="22"/>
  <c r="F54" i="22"/>
  <c r="G54" i="22" s="1"/>
  <c r="F53" i="22"/>
  <c r="F52" i="22"/>
  <c r="F51" i="22"/>
  <c r="F50" i="22"/>
  <c r="F49" i="22"/>
  <c r="G49" i="22" s="1"/>
  <c r="F48" i="22"/>
  <c r="F47" i="22"/>
  <c r="F46" i="22"/>
  <c r="G46" i="22" s="1"/>
  <c r="F45" i="22"/>
  <c r="F44" i="22"/>
  <c r="F43" i="22"/>
  <c r="F42" i="22"/>
  <c r="F41" i="22"/>
  <c r="F40" i="22"/>
  <c r="G40" i="22" s="1"/>
  <c r="F39" i="22"/>
  <c r="F38" i="22"/>
  <c r="G38" i="22" s="1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  <c r="F69" i="23"/>
  <c r="F68" i="23"/>
  <c r="F67" i="23"/>
  <c r="F66" i="23"/>
  <c r="F65" i="23"/>
  <c r="G65" i="23" s="1"/>
  <c r="F64" i="23"/>
  <c r="F63" i="23"/>
  <c r="F62" i="23"/>
  <c r="F61" i="23"/>
  <c r="F60" i="23"/>
  <c r="F59" i="23"/>
  <c r="F58" i="23"/>
  <c r="F57" i="23"/>
  <c r="G57" i="23" s="1"/>
  <c r="F56" i="23"/>
  <c r="F55" i="23"/>
  <c r="F54" i="23"/>
  <c r="F53" i="23"/>
  <c r="F52" i="23"/>
  <c r="F51" i="23"/>
  <c r="F50" i="23"/>
  <c r="G50" i="23" s="1"/>
  <c r="F49" i="23"/>
  <c r="G49" i="23" s="1"/>
  <c r="F48" i="23"/>
  <c r="F47" i="23"/>
  <c r="F46" i="23"/>
  <c r="G46" i="23" s="1"/>
  <c r="F45" i="23"/>
  <c r="F44" i="23"/>
  <c r="F43" i="23"/>
  <c r="F42" i="23"/>
  <c r="G42" i="23" s="1"/>
  <c r="F41" i="23"/>
  <c r="G41" i="23" s="1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69" i="24"/>
  <c r="F68" i="24"/>
  <c r="F67" i="24"/>
  <c r="F66" i="24"/>
  <c r="F65" i="24"/>
  <c r="F64" i="24"/>
  <c r="F63" i="24"/>
  <c r="F62" i="24"/>
  <c r="F61" i="24"/>
  <c r="F60" i="24"/>
  <c r="G60" i="24" s="1"/>
  <c r="F59" i="24"/>
  <c r="F58" i="24"/>
  <c r="F57" i="24"/>
  <c r="F56" i="24"/>
  <c r="F55" i="24"/>
  <c r="F54" i="24"/>
  <c r="F53" i="24"/>
  <c r="F52" i="24"/>
  <c r="G52" i="24" s="1"/>
  <c r="F51" i="24"/>
  <c r="F50" i="24"/>
  <c r="F49" i="24"/>
  <c r="G49" i="24" s="1"/>
  <c r="F48" i="24"/>
  <c r="F47" i="24"/>
  <c r="G47" i="24" s="1"/>
  <c r="F46" i="24"/>
  <c r="G46" i="24" s="1"/>
  <c r="F45" i="24"/>
  <c r="F44" i="24"/>
  <c r="G44" i="24" s="1"/>
  <c r="F43" i="24"/>
  <c r="F42" i="24"/>
  <c r="F41" i="24"/>
  <c r="F40" i="24"/>
  <c r="F39" i="24"/>
  <c r="G39" i="24" s="1"/>
  <c r="F38" i="24"/>
  <c r="G38" i="24" s="1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F69" i="25"/>
  <c r="F68" i="25"/>
  <c r="F67" i="25"/>
  <c r="F66" i="25"/>
  <c r="F65" i="25"/>
  <c r="F64" i="25"/>
  <c r="F63" i="25"/>
  <c r="G63" i="25" s="1"/>
  <c r="F62" i="25"/>
  <c r="F61" i="25"/>
  <c r="F60" i="25"/>
  <c r="F59" i="25"/>
  <c r="F58" i="25"/>
  <c r="F57" i="25"/>
  <c r="F56" i="25"/>
  <c r="F55" i="25"/>
  <c r="G55" i="25" s="1"/>
  <c r="F54" i="25"/>
  <c r="F53" i="25"/>
  <c r="F52" i="25"/>
  <c r="F51" i="25"/>
  <c r="F50" i="25"/>
  <c r="G50" i="25" s="1"/>
  <c r="F49" i="25"/>
  <c r="G49" i="25" s="1"/>
  <c r="F48" i="25"/>
  <c r="F47" i="25"/>
  <c r="G47" i="25" s="1"/>
  <c r="F46" i="25"/>
  <c r="G46" i="25" s="1"/>
  <c r="F45" i="25"/>
  <c r="F44" i="25"/>
  <c r="F43" i="25"/>
  <c r="F42" i="25"/>
  <c r="F41" i="25"/>
  <c r="F40" i="25"/>
  <c r="F39" i="25"/>
  <c r="G39" i="25" s="1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  <c r="F69" i="104"/>
  <c r="F68" i="104"/>
  <c r="F67" i="104"/>
  <c r="F66" i="104"/>
  <c r="F65" i="104"/>
  <c r="F64" i="104"/>
  <c r="F63" i="104"/>
  <c r="F62" i="104"/>
  <c r="F61" i="104"/>
  <c r="F60" i="104"/>
  <c r="F59" i="104"/>
  <c r="F58" i="104"/>
  <c r="G58" i="104" s="1"/>
  <c r="F57" i="104"/>
  <c r="F56" i="104"/>
  <c r="F55" i="104"/>
  <c r="F54" i="104"/>
  <c r="F53" i="104"/>
  <c r="F52" i="104"/>
  <c r="F51" i="104"/>
  <c r="F50" i="104"/>
  <c r="G50" i="104" s="1"/>
  <c r="F49" i="104"/>
  <c r="F48" i="104"/>
  <c r="F47" i="104"/>
  <c r="G47" i="104" s="1"/>
  <c r="F46" i="104"/>
  <c r="G46" i="104" s="1"/>
  <c r="F45" i="104"/>
  <c r="G45" i="104" s="1"/>
  <c r="F44" i="104"/>
  <c r="G44" i="104" s="1"/>
  <c r="F43" i="104"/>
  <c r="F42" i="104"/>
  <c r="G42" i="104" s="1"/>
  <c r="F41" i="104"/>
  <c r="F40" i="104"/>
  <c r="F39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F8" i="104"/>
  <c r="F7" i="104"/>
  <c r="F6" i="104"/>
  <c r="F5" i="104"/>
  <c r="F4" i="104"/>
  <c r="F3" i="104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G50" i="27" s="1"/>
  <c r="F49" i="27"/>
  <c r="G49" i="27" s="1"/>
  <c r="F48" i="27"/>
  <c r="G48" i="27" s="1"/>
  <c r="F47" i="27"/>
  <c r="G47" i="27" s="1"/>
  <c r="F46" i="27"/>
  <c r="F45" i="27"/>
  <c r="G45" i="27" s="1"/>
  <c r="F44" i="27"/>
  <c r="F43" i="27"/>
  <c r="F42" i="27"/>
  <c r="F41" i="27"/>
  <c r="F40" i="27"/>
  <c r="F39" i="27"/>
  <c r="G39" i="27" s="1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69" i="28"/>
  <c r="F68" i="28"/>
  <c r="F67" i="28"/>
  <c r="F66" i="28"/>
  <c r="F65" i="28"/>
  <c r="F64" i="28"/>
  <c r="G64" i="28" s="1"/>
  <c r="F63" i="28"/>
  <c r="F62" i="28"/>
  <c r="F61" i="28"/>
  <c r="F60" i="28"/>
  <c r="F59" i="28"/>
  <c r="F58" i="28"/>
  <c r="F57" i="28"/>
  <c r="F56" i="28"/>
  <c r="G56" i="28" s="1"/>
  <c r="F55" i="28"/>
  <c r="F54" i="28"/>
  <c r="F53" i="28"/>
  <c r="F52" i="28"/>
  <c r="F51" i="28"/>
  <c r="G51" i="28" s="1"/>
  <c r="F50" i="28"/>
  <c r="F49" i="28"/>
  <c r="F48" i="28"/>
  <c r="G48" i="28" s="1"/>
  <c r="F47" i="28"/>
  <c r="F46" i="28"/>
  <c r="F45" i="28"/>
  <c r="F44" i="28"/>
  <c r="F43" i="28"/>
  <c r="F42" i="28"/>
  <c r="G42" i="28" s="1"/>
  <c r="F41" i="28"/>
  <c r="F40" i="28"/>
  <c r="G40" i="28" s="1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69" i="29"/>
  <c r="F68" i="29"/>
  <c r="F67" i="29"/>
  <c r="F66" i="29"/>
  <c r="F65" i="29"/>
  <c r="F64" i="29"/>
  <c r="F63" i="29"/>
  <c r="F62" i="29"/>
  <c r="F61" i="29"/>
  <c r="F60" i="29"/>
  <c r="F59" i="29"/>
  <c r="G59" i="29" s="1"/>
  <c r="F58" i="29"/>
  <c r="F57" i="29"/>
  <c r="F56" i="29"/>
  <c r="F55" i="29"/>
  <c r="F54" i="29"/>
  <c r="F53" i="29"/>
  <c r="F52" i="29"/>
  <c r="G52" i="29" s="1"/>
  <c r="F51" i="29"/>
  <c r="G51" i="29" s="1"/>
  <c r="F50" i="29"/>
  <c r="F49" i="29"/>
  <c r="F48" i="29"/>
  <c r="F47" i="29"/>
  <c r="F46" i="29"/>
  <c r="F45" i="29"/>
  <c r="G45" i="29" s="1"/>
  <c r="F44" i="29"/>
  <c r="F43" i="29"/>
  <c r="G43" i="29" s="1"/>
  <c r="F42" i="29"/>
  <c r="F41" i="29"/>
  <c r="F40" i="29"/>
  <c r="F39" i="29"/>
  <c r="F38" i="29"/>
  <c r="G38" i="29" s="1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69" i="30"/>
  <c r="F68" i="30"/>
  <c r="F67" i="30"/>
  <c r="F66" i="30"/>
  <c r="F65" i="30"/>
  <c r="F64" i="30"/>
  <c r="F63" i="30"/>
  <c r="F62" i="30"/>
  <c r="G62" i="30" s="1"/>
  <c r="F61" i="30"/>
  <c r="F60" i="30"/>
  <c r="F59" i="30"/>
  <c r="F58" i="30"/>
  <c r="F57" i="30"/>
  <c r="F56" i="30"/>
  <c r="F55" i="30"/>
  <c r="F54" i="30"/>
  <c r="G54" i="30" s="1"/>
  <c r="F53" i="30"/>
  <c r="F52" i="30"/>
  <c r="F51" i="30"/>
  <c r="F50" i="30"/>
  <c r="F49" i="30"/>
  <c r="G49" i="30" s="1"/>
  <c r="F48" i="30"/>
  <c r="G48" i="30" s="1"/>
  <c r="F47" i="30"/>
  <c r="F46" i="30"/>
  <c r="G46" i="30" s="1"/>
  <c r="F45" i="30"/>
  <c r="F44" i="30"/>
  <c r="F43" i="30"/>
  <c r="F42" i="30"/>
  <c r="G42" i="30" s="1"/>
  <c r="F41" i="30"/>
  <c r="F40" i="30"/>
  <c r="F39" i="30"/>
  <c r="F38" i="30"/>
  <c r="G38" i="30" s="1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69" i="31"/>
  <c r="F68" i="31"/>
  <c r="F67" i="31"/>
  <c r="F66" i="31"/>
  <c r="F65" i="31"/>
  <c r="G65" i="31" s="1"/>
  <c r="F64" i="31"/>
  <c r="F63" i="31"/>
  <c r="F62" i="31"/>
  <c r="F61" i="31"/>
  <c r="F60" i="31"/>
  <c r="F59" i="31"/>
  <c r="F58" i="31"/>
  <c r="F57" i="31"/>
  <c r="G57" i="31" s="1"/>
  <c r="F56" i="31"/>
  <c r="F55" i="31"/>
  <c r="F54" i="31"/>
  <c r="F53" i="31"/>
  <c r="F52" i="31"/>
  <c r="F51" i="31"/>
  <c r="G51" i="31" s="1"/>
  <c r="F50" i="31"/>
  <c r="F49" i="31"/>
  <c r="G49" i="31" s="1"/>
  <c r="F48" i="31"/>
  <c r="F47" i="31"/>
  <c r="F46" i="31"/>
  <c r="G46" i="31" s="1"/>
  <c r="F45" i="31"/>
  <c r="F44" i="31"/>
  <c r="G44" i="31" s="1"/>
  <c r="F43" i="31"/>
  <c r="G43" i="31" s="1"/>
  <c r="F42" i="31"/>
  <c r="F41" i="31"/>
  <c r="G41" i="31" s="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69" i="32"/>
  <c r="F68" i="32"/>
  <c r="F67" i="32"/>
  <c r="F66" i="32"/>
  <c r="F65" i="32"/>
  <c r="F64" i="32"/>
  <c r="F63" i="32"/>
  <c r="F62" i="32"/>
  <c r="F61" i="32"/>
  <c r="F60" i="32"/>
  <c r="G60" i="32" s="1"/>
  <c r="F59" i="32"/>
  <c r="F58" i="32"/>
  <c r="F57" i="32"/>
  <c r="F56" i="32"/>
  <c r="F55" i="32"/>
  <c r="F54" i="32"/>
  <c r="F53" i="32"/>
  <c r="F52" i="32"/>
  <c r="G52" i="32" s="1"/>
  <c r="F51" i="32"/>
  <c r="F50" i="32"/>
  <c r="F49" i="32"/>
  <c r="G49" i="32" s="1"/>
  <c r="F48" i="32"/>
  <c r="F47" i="32"/>
  <c r="G47" i="32" s="1"/>
  <c r="F46" i="32"/>
  <c r="G46" i="32" s="1"/>
  <c r="F45" i="32"/>
  <c r="F44" i="32"/>
  <c r="G44" i="32" s="1"/>
  <c r="F43" i="32"/>
  <c r="F42" i="32"/>
  <c r="F41" i="32"/>
  <c r="F40" i="32"/>
  <c r="F39" i="32"/>
  <c r="G39" i="32" s="1"/>
  <c r="F38" i="32"/>
  <c r="G38" i="32" s="1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G55" i="33" s="1"/>
  <c r="F54" i="33"/>
  <c r="F53" i="33"/>
  <c r="F52" i="33"/>
  <c r="F51" i="33"/>
  <c r="F50" i="33"/>
  <c r="G50" i="33" s="1"/>
  <c r="F49" i="33"/>
  <c r="G49" i="33" s="1"/>
  <c r="F48" i="33"/>
  <c r="F47" i="33"/>
  <c r="G47" i="33" s="1"/>
  <c r="F46" i="33"/>
  <c r="F45" i="33"/>
  <c r="F44" i="33"/>
  <c r="F43" i="33"/>
  <c r="F42" i="33"/>
  <c r="F41" i="33"/>
  <c r="G41" i="33" s="1"/>
  <c r="F40" i="33"/>
  <c r="G40" i="33" s="1"/>
  <c r="F39" i="33"/>
  <c r="G39" i="33" s="1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F69" i="34"/>
  <c r="F68" i="34"/>
  <c r="F67" i="34"/>
  <c r="F66" i="34"/>
  <c r="F65" i="34"/>
  <c r="F64" i="34"/>
  <c r="F63" i="34"/>
  <c r="F62" i="34"/>
  <c r="F61" i="34"/>
  <c r="F60" i="34"/>
  <c r="F59" i="34"/>
  <c r="F58" i="34"/>
  <c r="G58" i="34" s="1"/>
  <c r="F57" i="34"/>
  <c r="F56" i="34"/>
  <c r="F55" i="34"/>
  <c r="F54" i="34"/>
  <c r="F53" i="34"/>
  <c r="F52" i="34"/>
  <c r="G52" i="34" s="1"/>
  <c r="F51" i="34"/>
  <c r="F50" i="34"/>
  <c r="G50" i="34" s="1"/>
  <c r="F49" i="34"/>
  <c r="F48" i="34"/>
  <c r="F47" i="34"/>
  <c r="G47" i="34" s="1"/>
  <c r="F46" i="34"/>
  <c r="F45" i="34"/>
  <c r="F44" i="34"/>
  <c r="F43" i="34"/>
  <c r="F42" i="34"/>
  <c r="G42" i="34" s="1"/>
  <c r="F41" i="34"/>
  <c r="F40" i="34"/>
  <c r="F39" i="34"/>
  <c r="F38" i="34"/>
  <c r="G38" i="34" s="1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F3" i="34"/>
  <c r="F69" i="35"/>
  <c r="F68" i="35"/>
  <c r="F67" i="35"/>
  <c r="F66" i="35"/>
  <c r="F65" i="35"/>
  <c r="F64" i="35"/>
  <c r="F63" i="35"/>
  <c r="F62" i="35"/>
  <c r="F61" i="35"/>
  <c r="G61" i="35" s="1"/>
  <c r="F60" i="35"/>
  <c r="F59" i="35"/>
  <c r="F58" i="35"/>
  <c r="F57" i="35"/>
  <c r="F56" i="35"/>
  <c r="F55" i="35"/>
  <c r="F54" i="35"/>
  <c r="F53" i="35"/>
  <c r="G53" i="35" s="1"/>
  <c r="F52" i="35"/>
  <c r="F51" i="35"/>
  <c r="F50" i="35"/>
  <c r="G50" i="35" s="1"/>
  <c r="F49" i="35"/>
  <c r="G49" i="35" s="1"/>
  <c r="F48" i="35"/>
  <c r="G48" i="35" s="1"/>
  <c r="F47" i="35"/>
  <c r="F46" i="35"/>
  <c r="F45" i="35"/>
  <c r="G45" i="35" s="1"/>
  <c r="F44" i="35"/>
  <c r="F43" i="35"/>
  <c r="F42" i="35"/>
  <c r="F41" i="35"/>
  <c r="G41" i="35" s="1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F3" i="35"/>
  <c r="F69" i="36"/>
  <c r="F68" i="36"/>
  <c r="F67" i="36"/>
  <c r="F66" i="36"/>
  <c r="F65" i="36"/>
  <c r="F64" i="36"/>
  <c r="G64" i="36" s="1"/>
  <c r="F63" i="36"/>
  <c r="F62" i="36"/>
  <c r="F61" i="36"/>
  <c r="F60" i="36"/>
  <c r="F59" i="36"/>
  <c r="F58" i="36"/>
  <c r="F57" i="36"/>
  <c r="F56" i="36"/>
  <c r="G56" i="36" s="1"/>
  <c r="F55" i="36"/>
  <c r="F54" i="36"/>
  <c r="F53" i="36"/>
  <c r="F52" i="36"/>
  <c r="G52" i="36" s="1"/>
  <c r="F51" i="36"/>
  <c r="G51" i="36" s="1"/>
  <c r="F50" i="36"/>
  <c r="F49" i="36"/>
  <c r="F48" i="36"/>
  <c r="G48" i="36" s="1"/>
  <c r="F47" i="36"/>
  <c r="G47" i="36" s="1"/>
  <c r="F46" i="36"/>
  <c r="F45" i="36"/>
  <c r="F44" i="36"/>
  <c r="F43" i="36"/>
  <c r="F42" i="36"/>
  <c r="G42" i="36" s="1"/>
  <c r="F41" i="36"/>
  <c r="F40" i="36"/>
  <c r="G40" i="36" s="1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  <c r="F69" i="37"/>
  <c r="F68" i="37"/>
  <c r="F67" i="37"/>
  <c r="F66" i="37"/>
  <c r="F65" i="37"/>
  <c r="F64" i="37"/>
  <c r="F63" i="37"/>
  <c r="F62" i="37"/>
  <c r="F61" i="37"/>
  <c r="F60" i="37"/>
  <c r="F59" i="37"/>
  <c r="G59" i="37" s="1"/>
  <c r="F58" i="37"/>
  <c r="F57" i="37"/>
  <c r="F56" i="37"/>
  <c r="F55" i="37"/>
  <c r="F54" i="37"/>
  <c r="F53" i="37"/>
  <c r="G53" i="37" s="1"/>
  <c r="F52" i="37"/>
  <c r="F51" i="37"/>
  <c r="G51" i="37" s="1"/>
  <c r="F50" i="37"/>
  <c r="F49" i="37"/>
  <c r="F48" i="37"/>
  <c r="G48" i="37" s="1"/>
  <c r="F47" i="37"/>
  <c r="F46" i="37"/>
  <c r="G46" i="37" s="1"/>
  <c r="F45" i="37"/>
  <c r="F44" i="37"/>
  <c r="F43" i="37"/>
  <c r="G43" i="37" s="1"/>
  <c r="F42" i="37"/>
  <c r="F41" i="37"/>
  <c r="F40" i="37"/>
  <c r="F39" i="37"/>
  <c r="F38" i="37"/>
  <c r="G38" i="37" s="1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F69" i="38"/>
  <c r="F68" i="38"/>
  <c r="F67" i="38"/>
  <c r="F66" i="38"/>
  <c r="F65" i="38"/>
  <c r="F64" i="38"/>
  <c r="F63" i="38"/>
  <c r="F62" i="38"/>
  <c r="G62" i="38" s="1"/>
  <c r="F61" i="38"/>
  <c r="F60" i="38"/>
  <c r="F59" i="38"/>
  <c r="F58" i="38"/>
  <c r="F57" i="38"/>
  <c r="F56" i="38"/>
  <c r="F55" i="38"/>
  <c r="F54" i="38"/>
  <c r="G54" i="38" s="1"/>
  <c r="F53" i="38"/>
  <c r="F52" i="38"/>
  <c r="F51" i="38"/>
  <c r="F50" i="38"/>
  <c r="F49" i="38"/>
  <c r="G49" i="38" s="1"/>
  <c r="F48" i="38"/>
  <c r="F47" i="38"/>
  <c r="F46" i="38"/>
  <c r="G46" i="38" s="1"/>
  <c r="F45" i="38"/>
  <c r="F44" i="38"/>
  <c r="F43" i="38"/>
  <c r="F42" i="38"/>
  <c r="G42" i="38" s="1"/>
  <c r="F41" i="38"/>
  <c r="F40" i="38"/>
  <c r="F39" i="38"/>
  <c r="F38" i="38"/>
  <c r="G38" i="38" s="1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F3" i="38"/>
  <c r="F69" i="39"/>
  <c r="F68" i="39"/>
  <c r="F67" i="39"/>
  <c r="F66" i="39"/>
  <c r="F65" i="39"/>
  <c r="G65" i="39" s="1"/>
  <c r="F64" i="39"/>
  <c r="F63" i="39"/>
  <c r="F62" i="39"/>
  <c r="F61" i="39"/>
  <c r="F60" i="39"/>
  <c r="F59" i="39"/>
  <c r="F58" i="39"/>
  <c r="F57" i="39"/>
  <c r="G57" i="39" s="1"/>
  <c r="F56" i="39"/>
  <c r="F55" i="39"/>
  <c r="F54" i="39"/>
  <c r="F53" i="39"/>
  <c r="F52" i="39"/>
  <c r="F51" i="39"/>
  <c r="G51" i="39" s="1"/>
  <c r="F50" i="39"/>
  <c r="G50" i="39" s="1"/>
  <c r="F49" i="39"/>
  <c r="G49" i="39" s="1"/>
  <c r="F48" i="39"/>
  <c r="F47" i="39"/>
  <c r="F46" i="39"/>
  <c r="G46" i="39" s="1"/>
  <c r="F45" i="39"/>
  <c r="F44" i="39"/>
  <c r="F43" i="39"/>
  <c r="F42" i="39"/>
  <c r="F41" i="39"/>
  <c r="G41" i="39" s="1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" i="39"/>
  <c r="F4" i="39"/>
  <c r="F3" i="39"/>
  <c r="F69" i="40"/>
  <c r="F68" i="40"/>
  <c r="F67" i="40"/>
  <c r="F66" i="40"/>
  <c r="F65" i="40"/>
  <c r="F64" i="40"/>
  <c r="F63" i="40"/>
  <c r="F62" i="40"/>
  <c r="F61" i="40"/>
  <c r="F60" i="40"/>
  <c r="G60" i="40" s="1"/>
  <c r="F59" i="40"/>
  <c r="F58" i="40"/>
  <c r="F57" i="40"/>
  <c r="F56" i="40"/>
  <c r="F55" i="40"/>
  <c r="F54" i="40"/>
  <c r="F53" i="40"/>
  <c r="F52" i="40"/>
  <c r="G52" i="40" s="1"/>
  <c r="F51" i="40"/>
  <c r="F50" i="40"/>
  <c r="F49" i="40"/>
  <c r="G49" i="40" s="1"/>
  <c r="F48" i="40"/>
  <c r="F47" i="40"/>
  <c r="F46" i="40"/>
  <c r="G46" i="40" s="1"/>
  <c r="F45" i="40"/>
  <c r="F44" i="40"/>
  <c r="F43" i="40"/>
  <c r="F42" i="40"/>
  <c r="F41" i="40"/>
  <c r="F40" i="40"/>
  <c r="G40" i="40" s="1"/>
  <c r="F39" i="40"/>
  <c r="G39" i="40" s="1"/>
  <c r="F38" i="40"/>
  <c r="G38" i="40" s="1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3" i="40"/>
  <c r="F69" i="41"/>
  <c r="F68" i="41"/>
  <c r="F67" i="41"/>
  <c r="F66" i="41"/>
  <c r="F65" i="41"/>
  <c r="F64" i="41"/>
  <c r="F63" i="41"/>
  <c r="G63" i="41" s="1"/>
  <c r="F62" i="41"/>
  <c r="F61" i="41"/>
  <c r="F60" i="41"/>
  <c r="F59" i="41"/>
  <c r="F58" i="41"/>
  <c r="F57" i="41"/>
  <c r="F56" i="41"/>
  <c r="F55" i="41"/>
  <c r="G55" i="41" s="1"/>
  <c r="F54" i="41"/>
  <c r="F53" i="41"/>
  <c r="F52" i="41"/>
  <c r="F51" i="41"/>
  <c r="F50" i="41"/>
  <c r="G50" i="41" s="1"/>
  <c r="F49" i="41"/>
  <c r="G49" i="41" s="1"/>
  <c r="F48" i="41"/>
  <c r="F47" i="41"/>
  <c r="F46" i="41"/>
  <c r="F45" i="41"/>
  <c r="F44" i="41"/>
  <c r="F43" i="41"/>
  <c r="F42" i="41"/>
  <c r="F41" i="41"/>
  <c r="F40" i="41"/>
  <c r="G40" i="41" s="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F4" i="41"/>
  <c r="F3" i="41"/>
  <c r="F69" i="42"/>
  <c r="F68" i="42"/>
  <c r="F67" i="42"/>
  <c r="F66" i="42"/>
  <c r="F65" i="42"/>
  <c r="F64" i="42"/>
  <c r="F63" i="42"/>
  <c r="F62" i="42"/>
  <c r="F61" i="42"/>
  <c r="F60" i="42"/>
  <c r="F59" i="42"/>
  <c r="F58" i="42"/>
  <c r="G58" i="42" s="1"/>
  <c r="F57" i="42"/>
  <c r="F56" i="42"/>
  <c r="F55" i="42"/>
  <c r="F54" i="42"/>
  <c r="F53" i="42"/>
  <c r="F52" i="42"/>
  <c r="G52" i="42" s="1"/>
  <c r="F51" i="42"/>
  <c r="F50" i="42"/>
  <c r="G50" i="42" s="1"/>
  <c r="F49" i="42"/>
  <c r="F48" i="42"/>
  <c r="F47" i="42"/>
  <c r="G47" i="42" s="1"/>
  <c r="F46" i="42"/>
  <c r="F45" i="42"/>
  <c r="F44" i="42"/>
  <c r="F43" i="42"/>
  <c r="F42" i="42"/>
  <c r="G42" i="42" s="1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3" i="42"/>
  <c r="F69" i="43"/>
  <c r="F68" i="43"/>
  <c r="F67" i="43"/>
  <c r="F66" i="43"/>
  <c r="F65" i="43"/>
  <c r="F64" i="43"/>
  <c r="F63" i="43"/>
  <c r="F62" i="43"/>
  <c r="F61" i="43"/>
  <c r="F60" i="43"/>
  <c r="F59" i="43"/>
  <c r="F58" i="43"/>
  <c r="F57" i="43"/>
  <c r="F56" i="43"/>
  <c r="F55" i="43"/>
  <c r="F54" i="43"/>
  <c r="F53" i="43"/>
  <c r="G53" i="43" s="1"/>
  <c r="F52" i="43"/>
  <c r="F51" i="43"/>
  <c r="F50" i="43"/>
  <c r="F49" i="43"/>
  <c r="G49" i="43" s="1"/>
  <c r="F48" i="43"/>
  <c r="G48" i="43" s="1"/>
  <c r="F47" i="43"/>
  <c r="F46" i="43"/>
  <c r="F45" i="43"/>
  <c r="G45" i="43" s="1"/>
  <c r="F44" i="43"/>
  <c r="F43" i="43"/>
  <c r="F42" i="43"/>
  <c r="F41" i="43"/>
  <c r="F40" i="43"/>
  <c r="F39" i="43"/>
  <c r="G39" i="43" s="1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" i="43"/>
  <c r="F4" i="43"/>
  <c r="F3" i="43"/>
  <c r="F69" i="44"/>
  <c r="F68" i="44"/>
  <c r="F67" i="44"/>
  <c r="F66" i="44"/>
  <c r="F65" i="44"/>
  <c r="F64" i="44"/>
  <c r="G64" i="44" s="1"/>
  <c r="F63" i="44"/>
  <c r="F62" i="44"/>
  <c r="F61" i="44"/>
  <c r="F60" i="44"/>
  <c r="F59" i="44"/>
  <c r="F58" i="44"/>
  <c r="F57" i="44"/>
  <c r="F56" i="44"/>
  <c r="G56" i="44" s="1"/>
  <c r="F55" i="44"/>
  <c r="F54" i="44"/>
  <c r="F53" i="44"/>
  <c r="F52" i="44"/>
  <c r="F51" i="44"/>
  <c r="G51" i="44" s="1"/>
  <c r="F50" i="44"/>
  <c r="G50" i="44" s="1"/>
  <c r="F49" i="44"/>
  <c r="F48" i="44"/>
  <c r="G48" i="44" s="1"/>
  <c r="F47" i="44"/>
  <c r="G47" i="44" s="1"/>
  <c r="F46" i="44"/>
  <c r="F45" i="44"/>
  <c r="F44" i="44"/>
  <c r="G44" i="44" s="1"/>
  <c r="F43" i="44"/>
  <c r="F42" i="44"/>
  <c r="F41" i="44"/>
  <c r="F40" i="44"/>
  <c r="G40" i="44" s="1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F3" i="44"/>
  <c r="F69" i="45"/>
  <c r="F68" i="45"/>
  <c r="F67" i="45"/>
  <c r="F66" i="45"/>
  <c r="F65" i="45"/>
  <c r="F64" i="45"/>
  <c r="F63" i="45"/>
  <c r="F62" i="45"/>
  <c r="F61" i="45"/>
  <c r="F60" i="45"/>
  <c r="F59" i="45"/>
  <c r="G59" i="45" s="1"/>
  <c r="F58" i="45"/>
  <c r="F57" i="45"/>
  <c r="F56" i="45"/>
  <c r="F55" i="45"/>
  <c r="F54" i="45"/>
  <c r="F53" i="45"/>
  <c r="F52" i="45"/>
  <c r="F51" i="45"/>
  <c r="F50" i="45"/>
  <c r="F49" i="45"/>
  <c r="G49" i="45" s="1"/>
  <c r="F48" i="45"/>
  <c r="G48" i="45" s="1"/>
  <c r="F47" i="45"/>
  <c r="F46" i="45"/>
  <c r="G46" i="45" s="1"/>
  <c r="F45" i="45"/>
  <c r="G45" i="45" s="1"/>
  <c r="F44" i="45"/>
  <c r="F43" i="45"/>
  <c r="F42" i="45"/>
  <c r="F41" i="45"/>
  <c r="F40" i="45"/>
  <c r="F39" i="45"/>
  <c r="F38" i="45"/>
  <c r="G38" i="45" s="1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F4" i="45"/>
  <c r="F3" i="45"/>
  <c r="F69" i="46"/>
  <c r="F68" i="46"/>
  <c r="F67" i="46"/>
  <c r="F66" i="46"/>
  <c r="F65" i="46"/>
  <c r="F64" i="46"/>
  <c r="F63" i="46"/>
  <c r="F62" i="46"/>
  <c r="G62" i="46" s="1"/>
  <c r="F61" i="46"/>
  <c r="F60" i="46"/>
  <c r="F59" i="46"/>
  <c r="F58" i="46"/>
  <c r="F57" i="46"/>
  <c r="F56" i="46"/>
  <c r="F55" i="46"/>
  <c r="F54" i="46"/>
  <c r="G54" i="46" s="1"/>
  <c r="F53" i="46"/>
  <c r="F52" i="46"/>
  <c r="F51" i="46"/>
  <c r="F50" i="46"/>
  <c r="G50" i="46" s="1"/>
  <c r="F49" i="46"/>
  <c r="F48" i="46"/>
  <c r="G48" i="46" s="1"/>
  <c r="F47" i="46"/>
  <c r="F46" i="46"/>
  <c r="G46" i="46" s="1"/>
  <c r="F45" i="46"/>
  <c r="F44" i="46"/>
  <c r="F43" i="46"/>
  <c r="F42" i="46"/>
  <c r="G42" i="46" s="1"/>
  <c r="F41" i="46"/>
  <c r="F40" i="46"/>
  <c r="G40" i="46" s="1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" i="46"/>
  <c r="F4" i="46"/>
  <c r="F3" i="46"/>
  <c r="F69" i="47"/>
  <c r="F68" i="47"/>
  <c r="F67" i="47"/>
  <c r="F66" i="47"/>
  <c r="F65" i="47"/>
  <c r="G65" i="47" s="1"/>
  <c r="F64" i="47"/>
  <c r="F63" i="47"/>
  <c r="F62" i="47"/>
  <c r="F61" i="47"/>
  <c r="F60" i="47"/>
  <c r="F59" i="47"/>
  <c r="F58" i="47"/>
  <c r="F57" i="47"/>
  <c r="G57" i="47" s="1"/>
  <c r="F56" i="47"/>
  <c r="F55" i="47"/>
  <c r="F54" i="47"/>
  <c r="F53" i="47"/>
  <c r="F52" i="47"/>
  <c r="F51" i="47"/>
  <c r="G51" i="47" s="1"/>
  <c r="F50" i="47"/>
  <c r="F49" i="47"/>
  <c r="F48" i="47"/>
  <c r="F47" i="47"/>
  <c r="F46" i="47"/>
  <c r="G46" i="47" s="1"/>
  <c r="F45" i="47"/>
  <c r="F44" i="47"/>
  <c r="F43" i="47"/>
  <c r="F42" i="47"/>
  <c r="G42" i="47" s="1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" i="47"/>
  <c r="F4" i="47"/>
  <c r="F3" i="47"/>
  <c r="F69" i="48"/>
  <c r="F68" i="48"/>
  <c r="F67" i="48"/>
  <c r="F66" i="48"/>
  <c r="F65" i="48"/>
  <c r="F64" i="48"/>
  <c r="F63" i="48"/>
  <c r="F62" i="48"/>
  <c r="F61" i="48"/>
  <c r="F60" i="48"/>
  <c r="G60" i="48" s="1"/>
  <c r="F59" i="48"/>
  <c r="F58" i="48"/>
  <c r="F57" i="48"/>
  <c r="F56" i="48"/>
  <c r="F55" i="48"/>
  <c r="F54" i="48"/>
  <c r="F53" i="48"/>
  <c r="F52" i="48"/>
  <c r="G52" i="48" s="1"/>
  <c r="F51" i="48"/>
  <c r="F50" i="48"/>
  <c r="G50" i="48" s="1"/>
  <c r="F49" i="48"/>
  <c r="G49" i="48" s="1"/>
  <c r="F48" i="48"/>
  <c r="G48" i="48" s="1"/>
  <c r="F47" i="48"/>
  <c r="F46" i="48"/>
  <c r="F45" i="48"/>
  <c r="F44" i="48"/>
  <c r="G44" i="48" s="1"/>
  <c r="F43" i="48"/>
  <c r="G43" i="48" s="1"/>
  <c r="F42" i="48"/>
  <c r="F41" i="48"/>
  <c r="F40" i="48"/>
  <c r="F39" i="48"/>
  <c r="G39" i="48" s="1"/>
  <c r="F38" i="48"/>
  <c r="G38" i="48" s="1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F5" i="48"/>
  <c r="F4" i="48"/>
  <c r="F3" i="48"/>
  <c r="F69" i="49"/>
  <c r="F68" i="49"/>
  <c r="F67" i="49"/>
  <c r="F66" i="49"/>
  <c r="F65" i="49"/>
  <c r="F64" i="49"/>
  <c r="F63" i="49"/>
  <c r="G63" i="49" s="1"/>
  <c r="F62" i="49"/>
  <c r="F61" i="49"/>
  <c r="F60" i="49"/>
  <c r="F59" i="49"/>
  <c r="F58" i="49"/>
  <c r="F57" i="49"/>
  <c r="F56" i="49"/>
  <c r="F55" i="49"/>
  <c r="G55" i="49" s="1"/>
  <c r="F54" i="49"/>
  <c r="F53" i="49"/>
  <c r="F52" i="49"/>
  <c r="F51" i="49"/>
  <c r="F50" i="49"/>
  <c r="G50" i="49" s="1"/>
  <c r="F49" i="49"/>
  <c r="G49" i="49" s="1"/>
  <c r="F48" i="49"/>
  <c r="F47" i="49"/>
  <c r="G47" i="49" s="1"/>
  <c r="F46" i="49"/>
  <c r="F45" i="49"/>
  <c r="F44" i="49"/>
  <c r="F43" i="49"/>
  <c r="F42" i="49"/>
  <c r="F41" i="49"/>
  <c r="F40" i="49"/>
  <c r="F39" i="49"/>
  <c r="G39" i="49" s="1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" i="49"/>
  <c r="F4" i="49"/>
  <c r="F3" i="49"/>
  <c r="F69" i="50"/>
  <c r="F68" i="50"/>
  <c r="F67" i="50"/>
  <c r="F66" i="50"/>
  <c r="F65" i="50"/>
  <c r="F64" i="50"/>
  <c r="F63" i="50"/>
  <c r="F62" i="50"/>
  <c r="F61" i="50"/>
  <c r="F60" i="50"/>
  <c r="F59" i="50"/>
  <c r="F58" i="50"/>
  <c r="G58" i="50" s="1"/>
  <c r="F57" i="50"/>
  <c r="F56" i="50"/>
  <c r="F55" i="50"/>
  <c r="F54" i="50"/>
  <c r="F53" i="50"/>
  <c r="F52" i="50"/>
  <c r="G52" i="50" s="1"/>
  <c r="F51" i="50"/>
  <c r="F50" i="50"/>
  <c r="G50" i="50" s="1"/>
  <c r="F49" i="50"/>
  <c r="F48" i="50"/>
  <c r="F47" i="50"/>
  <c r="F46" i="50"/>
  <c r="F45" i="50"/>
  <c r="F44" i="50"/>
  <c r="G44" i="50" s="1"/>
  <c r="F43" i="50"/>
  <c r="F42" i="50"/>
  <c r="G42" i="50" s="1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5" i="50"/>
  <c r="F4" i="50"/>
  <c r="F3" i="50"/>
  <c r="F69" i="51"/>
  <c r="F68" i="51"/>
  <c r="F67" i="51"/>
  <c r="F66" i="51"/>
  <c r="F65" i="51"/>
  <c r="F64" i="51"/>
  <c r="F63" i="51"/>
  <c r="F62" i="51"/>
  <c r="F61" i="51"/>
  <c r="G61" i="51" s="1"/>
  <c r="F60" i="51"/>
  <c r="F59" i="51"/>
  <c r="F58" i="51"/>
  <c r="F57" i="51"/>
  <c r="F56" i="51"/>
  <c r="F55" i="51"/>
  <c r="F54" i="51"/>
  <c r="F53" i="51"/>
  <c r="G53" i="51" s="1"/>
  <c r="F52" i="51"/>
  <c r="F51" i="51"/>
  <c r="F50" i="51"/>
  <c r="G50" i="51" s="1"/>
  <c r="F49" i="51"/>
  <c r="F48" i="51"/>
  <c r="F47" i="51"/>
  <c r="F46" i="51"/>
  <c r="F45" i="51"/>
  <c r="G45" i="51" s="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F7" i="51"/>
  <c r="F6" i="51"/>
  <c r="F5" i="51"/>
  <c r="F4" i="51"/>
  <c r="F3" i="51"/>
  <c r="F69" i="52"/>
  <c r="F68" i="52"/>
  <c r="F67" i="52"/>
  <c r="F66" i="52"/>
  <c r="F65" i="52"/>
  <c r="F64" i="52"/>
  <c r="G64" i="52" s="1"/>
  <c r="F63" i="52"/>
  <c r="F62" i="52"/>
  <c r="F61" i="52"/>
  <c r="F60" i="52"/>
  <c r="F59" i="52"/>
  <c r="F58" i="52"/>
  <c r="F57" i="52"/>
  <c r="F56" i="52"/>
  <c r="G56" i="52" s="1"/>
  <c r="F55" i="52"/>
  <c r="F54" i="52"/>
  <c r="F53" i="52"/>
  <c r="F52" i="52"/>
  <c r="G52" i="52" s="1"/>
  <c r="F51" i="52"/>
  <c r="G51" i="52" s="1"/>
  <c r="F50" i="52"/>
  <c r="G50" i="52" s="1"/>
  <c r="F49" i="52"/>
  <c r="F48" i="52"/>
  <c r="G48" i="52" s="1"/>
  <c r="F47" i="52"/>
  <c r="G47" i="52" s="1"/>
  <c r="F46" i="52"/>
  <c r="F45" i="52"/>
  <c r="F44" i="52"/>
  <c r="F43" i="52"/>
  <c r="G43" i="52" s="1"/>
  <c r="F42" i="52"/>
  <c r="F41" i="52"/>
  <c r="F40" i="52"/>
  <c r="G40" i="52" s="1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8" i="52"/>
  <c r="F7" i="52"/>
  <c r="F6" i="52"/>
  <c r="F5" i="52"/>
  <c r="F4" i="52"/>
  <c r="F3" i="52"/>
  <c r="F69" i="53"/>
  <c r="F68" i="53"/>
  <c r="F67" i="53"/>
  <c r="F66" i="53"/>
  <c r="F65" i="53"/>
  <c r="F64" i="53"/>
  <c r="F63" i="53"/>
  <c r="F62" i="53"/>
  <c r="F61" i="53"/>
  <c r="F60" i="53"/>
  <c r="F59" i="53"/>
  <c r="G59" i="53" s="1"/>
  <c r="F58" i="53"/>
  <c r="F57" i="53"/>
  <c r="F56" i="53"/>
  <c r="F55" i="53"/>
  <c r="F54" i="53"/>
  <c r="F53" i="53"/>
  <c r="F52" i="53"/>
  <c r="G52" i="53" s="1"/>
  <c r="F51" i="53"/>
  <c r="G51" i="53" s="1"/>
  <c r="F50" i="53"/>
  <c r="F49" i="53"/>
  <c r="G49" i="53" s="1"/>
  <c r="F48" i="53"/>
  <c r="G48" i="53" s="1"/>
  <c r="F47" i="53"/>
  <c r="F46" i="53"/>
  <c r="F45" i="53"/>
  <c r="F44" i="53"/>
  <c r="F43" i="53"/>
  <c r="G43" i="53" s="1"/>
  <c r="F42" i="53"/>
  <c r="G42" i="53" s="1"/>
  <c r="F41" i="53"/>
  <c r="F40" i="53"/>
  <c r="F39" i="53"/>
  <c r="G39" i="53" s="1"/>
  <c r="F38" i="53"/>
  <c r="G38" i="53" s="1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F4" i="53"/>
  <c r="F3" i="53"/>
  <c r="F69" i="54"/>
  <c r="F68" i="54"/>
  <c r="F67" i="54"/>
  <c r="F66" i="54"/>
  <c r="F65" i="54"/>
  <c r="F64" i="54"/>
  <c r="F63" i="54"/>
  <c r="F62" i="54"/>
  <c r="G62" i="54" s="1"/>
  <c r="F61" i="54"/>
  <c r="F60" i="54"/>
  <c r="F59" i="54"/>
  <c r="F58" i="54"/>
  <c r="F57" i="54"/>
  <c r="F56" i="54"/>
  <c r="F55" i="54"/>
  <c r="F54" i="54"/>
  <c r="G54" i="54" s="1"/>
  <c r="F53" i="54"/>
  <c r="F52" i="54"/>
  <c r="F51" i="54"/>
  <c r="F50" i="54"/>
  <c r="G50" i="54" s="1"/>
  <c r="F49" i="54"/>
  <c r="G49" i="54" s="1"/>
  <c r="F48" i="54"/>
  <c r="G48" i="54" s="1"/>
  <c r="F47" i="54"/>
  <c r="F46" i="54"/>
  <c r="G46" i="54" s="1"/>
  <c r="F45" i="54"/>
  <c r="F44" i="54"/>
  <c r="F43" i="54"/>
  <c r="F42" i="54"/>
  <c r="G42" i="54" s="1"/>
  <c r="F41" i="54"/>
  <c r="F40" i="54"/>
  <c r="F39" i="54"/>
  <c r="F38" i="54"/>
  <c r="G38" i="54" s="1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17" i="54"/>
  <c r="F16" i="54"/>
  <c r="F15" i="54"/>
  <c r="F14" i="54"/>
  <c r="F13" i="54"/>
  <c r="F12" i="54"/>
  <c r="F11" i="54"/>
  <c r="F10" i="54"/>
  <c r="F9" i="54"/>
  <c r="F8" i="54"/>
  <c r="F7" i="54"/>
  <c r="F6" i="54"/>
  <c r="F5" i="54"/>
  <c r="F4" i="54"/>
  <c r="F3" i="54"/>
  <c r="F69" i="55"/>
  <c r="F68" i="55"/>
  <c r="F67" i="55"/>
  <c r="F66" i="55"/>
  <c r="F65" i="55"/>
  <c r="G65" i="55" s="1"/>
  <c r="F64" i="55"/>
  <c r="F63" i="55"/>
  <c r="F62" i="55"/>
  <c r="F61" i="55"/>
  <c r="F60" i="55"/>
  <c r="F59" i="55"/>
  <c r="F58" i="55"/>
  <c r="F57" i="55"/>
  <c r="F56" i="55"/>
  <c r="F55" i="55"/>
  <c r="F54" i="55"/>
  <c r="F53" i="55"/>
  <c r="F52" i="55"/>
  <c r="F51" i="55"/>
  <c r="G51" i="55" s="1"/>
  <c r="F50" i="55"/>
  <c r="F49" i="55"/>
  <c r="G49" i="55" s="1"/>
  <c r="F48" i="55"/>
  <c r="F47" i="55"/>
  <c r="F46" i="55"/>
  <c r="G46" i="55" s="1"/>
  <c r="F45" i="55"/>
  <c r="F44" i="55"/>
  <c r="F43" i="55"/>
  <c r="G43" i="55" s="1"/>
  <c r="F42" i="55"/>
  <c r="G42" i="55" s="1"/>
  <c r="F41" i="55"/>
  <c r="G41" i="55" s="1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F13" i="55"/>
  <c r="F12" i="55"/>
  <c r="F11" i="55"/>
  <c r="F10" i="55"/>
  <c r="F9" i="55"/>
  <c r="F8" i="55"/>
  <c r="F7" i="55"/>
  <c r="F6" i="55"/>
  <c r="F5" i="55"/>
  <c r="F4" i="55"/>
  <c r="F3" i="55"/>
  <c r="F69" i="56"/>
  <c r="F68" i="56"/>
  <c r="F67" i="56"/>
  <c r="F66" i="56"/>
  <c r="F65" i="56"/>
  <c r="F64" i="56"/>
  <c r="F63" i="56"/>
  <c r="F62" i="56"/>
  <c r="F61" i="56"/>
  <c r="F60" i="56"/>
  <c r="F59" i="56"/>
  <c r="F58" i="56"/>
  <c r="F57" i="56"/>
  <c r="F56" i="56"/>
  <c r="F55" i="56"/>
  <c r="F54" i="56"/>
  <c r="F53" i="56"/>
  <c r="F52" i="56"/>
  <c r="G52" i="56" s="1"/>
  <c r="F51" i="56"/>
  <c r="F50" i="56"/>
  <c r="G50" i="56" s="1"/>
  <c r="F49" i="56"/>
  <c r="G49" i="56" s="1"/>
  <c r="F48" i="56"/>
  <c r="F47" i="56"/>
  <c r="G47" i="56" s="1"/>
  <c r="F46" i="56"/>
  <c r="G46" i="56" s="1"/>
  <c r="F45" i="56"/>
  <c r="F44" i="56"/>
  <c r="G44" i="56" s="1"/>
  <c r="F43" i="56"/>
  <c r="F42" i="56"/>
  <c r="F41" i="56"/>
  <c r="F40" i="56"/>
  <c r="F39" i="56"/>
  <c r="G39" i="56" s="1"/>
  <c r="F38" i="56"/>
  <c r="G38" i="56" s="1"/>
  <c r="F37" i="56"/>
  <c r="F36" i="56"/>
  <c r="F35" i="56"/>
  <c r="F34" i="56"/>
  <c r="F33" i="56"/>
  <c r="F32" i="56"/>
  <c r="F31" i="56"/>
  <c r="F30" i="56"/>
  <c r="F29" i="56"/>
  <c r="F28" i="56"/>
  <c r="F27" i="56"/>
  <c r="F26" i="56"/>
  <c r="F25" i="56"/>
  <c r="F24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1" i="56"/>
  <c r="F10" i="56"/>
  <c r="F9" i="56"/>
  <c r="F8" i="56"/>
  <c r="F7" i="56"/>
  <c r="F6" i="56"/>
  <c r="F5" i="56"/>
  <c r="F4" i="56"/>
  <c r="F3" i="56"/>
  <c r="F69" i="57"/>
  <c r="F68" i="57"/>
  <c r="F67" i="57"/>
  <c r="F66" i="57"/>
  <c r="F65" i="57"/>
  <c r="F64" i="57"/>
  <c r="F63" i="57"/>
  <c r="G63" i="57" s="1"/>
  <c r="F62" i="57"/>
  <c r="F61" i="57"/>
  <c r="F60" i="57"/>
  <c r="F59" i="57"/>
  <c r="F58" i="57"/>
  <c r="F57" i="57"/>
  <c r="F56" i="57"/>
  <c r="F55" i="57"/>
  <c r="G55" i="57" s="1"/>
  <c r="F54" i="57"/>
  <c r="F53" i="57"/>
  <c r="F52" i="57"/>
  <c r="F51" i="57"/>
  <c r="F50" i="57"/>
  <c r="G50" i="57" s="1"/>
  <c r="F49" i="57"/>
  <c r="G49" i="57" s="1"/>
  <c r="F48" i="57"/>
  <c r="F47" i="57"/>
  <c r="G47" i="57" s="1"/>
  <c r="F46" i="57"/>
  <c r="F45" i="57"/>
  <c r="F44" i="57"/>
  <c r="F43" i="57"/>
  <c r="F42" i="57"/>
  <c r="F41" i="57"/>
  <c r="F40" i="57"/>
  <c r="G40" i="57" s="1"/>
  <c r="F39" i="57"/>
  <c r="G39" i="57" s="1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5" i="57"/>
  <c r="F4" i="57"/>
  <c r="F3" i="57"/>
  <c r="F69" i="58"/>
  <c r="F68" i="58"/>
  <c r="F67" i="58"/>
  <c r="F66" i="58"/>
  <c r="F65" i="58"/>
  <c r="F64" i="58"/>
  <c r="F63" i="58"/>
  <c r="F62" i="58"/>
  <c r="F61" i="58"/>
  <c r="F60" i="58"/>
  <c r="F59" i="58"/>
  <c r="F58" i="58"/>
  <c r="G58" i="58" s="1"/>
  <c r="F57" i="58"/>
  <c r="F56" i="58"/>
  <c r="F55" i="58"/>
  <c r="F54" i="58"/>
  <c r="F53" i="58"/>
  <c r="F52" i="58"/>
  <c r="G52" i="58" s="1"/>
  <c r="F51" i="58"/>
  <c r="F50" i="58"/>
  <c r="F49" i="58"/>
  <c r="F48" i="58"/>
  <c r="G48" i="58" s="1"/>
  <c r="F47" i="58"/>
  <c r="G47" i="58" s="1"/>
  <c r="F46" i="58"/>
  <c r="F45" i="58"/>
  <c r="F44" i="58"/>
  <c r="F43" i="58"/>
  <c r="F42" i="58"/>
  <c r="G42" i="58" s="1"/>
  <c r="F41" i="58"/>
  <c r="F40" i="58"/>
  <c r="F39" i="58"/>
  <c r="F38" i="58"/>
  <c r="G38" i="58" s="1"/>
  <c r="F37" i="58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F7" i="58"/>
  <c r="F6" i="58"/>
  <c r="F5" i="58"/>
  <c r="F4" i="58"/>
  <c r="F3" i="58"/>
  <c r="F69" i="59"/>
  <c r="F68" i="59"/>
  <c r="F67" i="59"/>
  <c r="F66" i="59"/>
  <c r="F65" i="59"/>
  <c r="F64" i="59"/>
  <c r="F63" i="59"/>
  <c r="F62" i="59"/>
  <c r="F61" i="59"/>
  <c r="F60" i="59"/>
  <c r="F59" i="59"/>
  <c r="F58" i="59"/>
  <c r="F57" i="59"/>
  <c r="F56" i="59"/>
  <c r="F55" i="59"/>
  <c r="F54" i="59"/>
  <c r="F53" i="59"/>
  <c r="G53" i="59" s="1"/>
  <c r="F52" i="59"/>
  <c r="G52" i="59" s="1"/>
  <c r="F51" i="59"/>
  <c r="F50" i="59"/>
  <c r="G50" i="59" s="1"/>
  <c r="F49" i="59"/>
  <c r="G49" i="59" s="1"/>
  <c r="F48" i="59"/>
  <c r="G48" i="59" s="1"/>
  <c r="F47" i="59"/>
  <c r="F46" i="59"/>
  <c r="F45" i="59"/>
  <c r="G45" i="59" s="1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6" i="59"/>
  <c r="F5" i="59"/>
  <c r="F4" i="59"/>
  <c r="F3" i="59"/>
  <c r="F69" i="60"/>
  <c r="F68" i="60"/>
  <c r="F67" i="60"/>
  <c r="F66" i="60"/>
  <c r="F65" i="60"/>
  <c r="F64" i="60"/>
  <c r="G64" i="60" s="1"/>
  <c r="F63" i="60"/>
  <c r="F62" i="60"/>
  <c r="F61" i="60"/>
  <c r="F60" i="60"/>
  <c r="F59" i="60"/>
  <c r="F58" i="60"/>
  <c r="F57" i="60"/>
  <c r="F56" i="60"/>
  <c r="G56" i="60" s="1"/>
  <c r="F55" i="60"/>
  <c r="F54" i="60"/>
  <c r="F53" i="60"/>
  <c r="F52" i="60"/>
  <c r="F51" i="60"/>
  <c r="G51" i="60" s="1"/>
  <c r="F50" i="60"/>
  <c r="F49" i="60"/>
  <c r="F48" i="60"/>
  <c r="G48" i="60" s="1"/>
  <c r="F47" i="60"/>
  <c r="G47" i="60" s="1"/>
  <c r="F46" i="60"/>
  <c r="F45" i="60"/>
  <c r="F44" i="60"/>
  <c r="G44" i="60" s="1"/>
  <c r="F43" i="60"/>
  <c r="G43" i="60" s="1"/>
  <c r="F42" i="60"/>
  <c r="F41" i="60"/>
  <c r="F40" i="60"/>
  <c r="G40" i="60" s="1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5" i="60"/>
  <c r="F4" i="60"/>
  <c r="F3" i="60"/>
  <c r="F69" i="61"/>
  <c r="F68" i="61"/>
  <c r="F67" i="61"/>
  <c r="F66" i="61"/>
  <c r="F65" i="61"/>
  <c r="F64" i="61"/>
  <c r="F63" i="61"/>
  <c r="F62" i="61"/>
  <c r="F61" i="61"/>
  <c r="F60" i="61"/>
  <c r="F59" i="61"/>
  <c r="G59" i="61" s="1"/>
  <c r="F58" i="61"/>
  <c r="F57" i="61"/>
  <c r="F56" i="61"/>
  <c r="F55" i="61"/>
  <c r="F54" i="61"/>
  <c r="F53" i="61"/>
  <c r="F52" i="61"/>
  <c r="G52" i="61" s="1"/>
  <c r="F51" i="61"/>
  <c r="G51" i="61" s="1"/>
  <c r="F50" i="61"/>
  <c r="F49" i="61"/>
  <c r="G49" i="61" s="1"/>
  <c r="F48" i="61"/>
  <c r="G48" i="61" s="1"/>
  <c r="F47" i="61"/>
  <c r="F46" i="61"/>
  <c r="F45" i="61"/>
  <c r="G45" i="61" s="1"/>
  <c r="F44" i="61"/>
  <c r="G44" i="61" s="1"/>
  <c r="F43" i="61"/>
  <c r="G43" i="61" s="1"/>
  <c r="F42" i="61"/>
  <c r="F41" i="61"/>
  <c r="F40" i="61"/>
  <c r="F39" i="61"/>
  <c r="F38" i="61"/>
  <c r="G38" i="61" s="1"/>
  <c r="F37" i="61"/>
  <c r="F36" i="61"/>
  <c r="F35" i="61"/>
  <c r="F34" i="61"/>
  <c r="F33" i="61"/>
  <c r="F32" i="61"/>
  <c r="F31" i="6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6" i="61"/>
  <c r="F5" i="61"/>
  <c r="F4" i="61"/>
  <c r="F3" i="61"/>
  <c r="F69" i="62"/>
  <c r="F68" i="62"/>
  <c r="F67" i="62"/>
  <c r="F66" i="62"/>
  <c r="F65" i="62"/>
  <c r="F64" i="62"/>
  <c r="F63" i="62"/>
  <c r="F62" i="62"/>
  <c r="G62" i="62" s="1"/>
  <c r="F61" i="62"/>
  <c r="F60" i="62"/>
  <c r="F59" i="62"/>
  <c r="F58" i="62"/>
  <c r="F57" i="62"/>
  <c r="F56" i="62"/>
  <c r="F55" i="62"/>
  <c r="F54" i="62"/>
  <c r="G54" i="62" s="1"/>
  <c r="F53" i="62"/>
  <c r="F52" i="62"/>
  <c r="F51" i="62"/>
  <c r="F50" i="62"/>
  <c r="G50" i="62" s="1"/>
  <c r="F49" i="62"/>
  <c r="G49" i="62" s="1"/>
  <c r="F48" i="62"/>
  <c r="F47" i="62"/>
  <c r="F46" i="62"/>
  <c r="G46" i="62" s="1"/>
  <c r="F45" i="62"/>
  <c r="F44" i="62"/>
  <c r="F43" i="62"/>
  <c r="F42" i="62"/>
  <c r="G42" i="62" s="1"/>
  <c r="F41" i="62"/>
  <c r="F40" i="62"/>
  <c r="F39" i="62"/>
  <c r="F38" i="62"/>
  <c r="G38" i="62" s="1"/>
  <c r="F37" i="62"/>
  <c r="F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F4" i="62"/>
  <c r="F3" i="62"/>
  <c r="F69" i="63"/>
  <c r="F68" i="63"/>
  <c r="F67" i="63"/>
  <c r="F66" i="63"/>
  <c r="F65" i="63"/>
  <c r="G65" i="63" s="1"/>
  <c r="F64" i="63"/>
  <c r="F63" i="63"/>
  <c r="F62" i="63"/>
  <c r="F61" i="63"/>
  <c r="F60" i="63"/>
  <c r="F59" i="63"/>
  <c r="F58" i="63"/>
  <c r="F57" i="63"/>
  <c r="G57" i="63" s="1"/>
  <c r="F56" i="63"/>
  <c r="F55" i="63"/>
  <c r="F54" i="63"/>
  <c r="F53" i="63"/>
  <c r="F52" i="63"/>
  <c r="F51" i="63"/>
  <c r="G51" i="63" s="1"/>
  <c r="F50" i="63"/>
  <c r="F49" i="63"/>
  <c r="G49" i="63" s="1"/>
  <c r="F48" i="63"/>
  <c r="F47" i="63"/>
  <c r="F46" i="63"/>
  <c r="G46" i="63" s="1"/>
  <c r="F45" i="63"/>
  <c r="F44" i="63"/>
  <c r="F43" i="63"/>
  <c r="G43" i="63" s="1"/>
  <c r="F42" i="63"/>
  <c r="G42" i="63" s="1"/>
  <c r="F41" i="63"/>
  <c r="G41" i="63" s="1"/>
  <c r="F40" i="63"/>
  <c r="G40" i="63" s="1"/>
  <c r="F39" i="63"/>
  <c r="F38" i="63"/>
  <c r="F37" i="63"/>
  <c r="F36" i="63"/>
  <c r="F35" i="63"/>
  <c r="F34" i="63"/>
  <c r="F33" i="63"/>
  <c r="F32" i="63"/>
  <c r="F31" i="63"/>
  <c r="F30" i="63"/>
  <c r="F29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F7" i="63"/>
  <c r="F6" i="63"/>
  <c r="F5" i="63"/>
  <c r="F4" i="63"/>
  <c r="F3" i="63"/>
  <c r="F69" i="64"/>
  <c r="F68" i="64"/>
  <c r="F67" i="64"/>
  <c r="F66" i="64"/>
  <c r="F65" i="64"/>
  <c r="F64" i="64"/>
  <c r="F63" i="64"/>
  <c r="F62" i="64"/>
  <c r="F61" i="64"/>
  <c r="F60" i="64"/>
  <c r="F59" i="64"/>
  <c r="F58" i="64"/>
  <c r="F57" i="64"/>
  <c r="F56" i="64"/>
  <c r="F55" i="64"/>
  <c r="F54" i="64"/>
  <c r="F53" i="64"/>
  <c r="F52" i="64"/>
  <c r="G52" i="64" s="1"/>
  <c r="F51" i="64"/>
  <c r="F50" i="64"/>
  <c r="F49" i="64"/>
  <c r="G49" i="64" s="1"/>
  <c r="F48" i="64"/>
  <c r="G48" i="64" s="1"/>
  <c r="F47" i="64"/>
  <c r="G47" i="64" s="1"/>
  <c r="F46" i="64"/>
  <c r="G46" i="64" s="1"/>
  <c r="F45" i="64"/>
  <c r="F44" i="64"/>
  <c r="G44" i="64" s="1"/>
  <c r="F43" i="64"/>
  <c r="F42" i="64"/>
  <c r="F41" i="64"/>
  <c r="F40" i="64"/>
  <c r="G40" i="64" s="1"/>
  <c r="F39" i="64"/>
  <c r="G39" i="64" s="1"/>
  <c r="F38" i="64"/>
  <c r="G38" i="64" s="1"/>
  <c r="F37" i="64"/>
  <c r="F36" i="64"/>
  <c r="F35" i="64"/>
  <c r="F34" i="64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F4" i="64"/>
  <c r="F3" i="64"/>
  <c r="F69" i="65"/>
  <c r="F68" i="65"/>
  <c r="F67" i="65"/>
  <c r="F66" i="65"/>
  <c r="F65" i="65"/>
  <c r="F64" i="65"/>
  <c r="F63" i="65"/>
  <c r="G63" i="65" s="1"/>
  <c r="F62" i="65"/>
  <c r="F61" i="65"/>
  <c r="F60" i="65"/>
  <c r="F59" i="65"/>
  <c r="F58" i="65"/>
  <c r="F57" i="65"/>
  <c r="F56" i="65"/>
  <c r="F55" i="65"/>
  <c r="G55" i="65" s="1"/>
  <c r="F54" i="65"/>
  <c r="F53" i="65"/>
  <c r="F52" i="65"/>
  <c r="F51" i="65"/>
  <c r="F50" i="65"/>
  <c r="G50" i="65" s="1"/>
  <c r="F49" i="65"/>
  <c r="G49" i="65" s="1"/>
  <c r="F48" i="65"/>
  <c r="F47" i="65"/>
  <c r="G47" i="65" s="1"/>
  <c r="F46" i="65"/>
  <c r="F45" i="65"/>
  <c r="F44" i="65"/>
  <c r="F43" i="65"/>
  <c r="F42" i="65"/>
  <c r="F41" i="65"/>
  <c r="F40" i="65"/>
  <c r="G40" i="65" s="1"/>
  <c r="F39" i="65"/>
  <c r="G39" i="65" s="1"/>
  <c r="F38" i="65"/>
  <c r="F37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F8" i="65"/>
  <c r="F7" i="65"/>
  <c r="F6" i="65"/>
  <c r="F5" i="65"/>
  <c r="F4" i="65"/>
  <c r="F3" i="65"/>
  <c r="F69" i="66"/>
  <c r="F68" i="66"/>
  <c r="F67" i="66"/>
  <c r="F66" i="66"/>
  <c r="F65" i="66"/>
  <c r="F64" i="66"/>
  <c r="F63" i="66"/>
  <c r="F62" i="66"/>
  <c r="F61" i="66"/>
  <c r="F60" i="66"/>
  <c r="F59" i="66"/>
  <c r="F58" i="66"/>
  <c r="G58" i="66" s="1"/>
  <c r="F57" i="66"/>
  <c r="F56" i="66"/>
  <c r="F55" i="66"/>
  <c r="F54" i="66"/>
  <c r="F53" i="66"/>
  <c r="F52" i="66"/>
  <c r="G52" i="66" s="1"/>
  <c r="F51" i="66"/>
  <c r="F50" i="66"/>
  <c r="G50" i="66" s="1"/>
  <c r="F49" i="66"/>
  <c r="F48" i="66"/>
  <c r="G48" i="66" s="1"/>
  <c r="F47" i="66"/>
  <c r="G47" i="66" s="1"/>
  <c r="F46" i="66"/>
  <c r="F45" i="66"/>
  <c r="F44" i="66"/>
  <c r="G44" i="66" s="1"/>
  <c r="F43" i="66"/>
  <c r="F42" i="66"/>
  <c r="G42" i="66" s="1"/>
  <c r="F41" i="66"/>
  <c r="G41" i="66" s="1"/>
  <c r="F40" i="66"/>
  <c r="F39" i="66"/>
  <c r="F38" i="66"/>
  <c r="F37" i="66"/>
  <c r="F36" i="66"/>
  <c r="F35" i="66"/>
  <c r="F34" i="66"/>
  <c r="F33" i="66"/>
  <c r="F32" i="66"/>
  <c r="F31" i="66"/>
  <c r="F30" i="66"/>
  <c r="F29" i="66"/>
  <c r="F28" i="66"/>
  <c r="F27" i="66"/>
  <c r="F26" i="66"/>
  <c r="F25" i="66"/>
  <c r="F24" i="66"/>
  <c r="F23" i="66"/>
  <c r="F22" i="66"/>
  <c r="F21" i="66"/>
  <c r="F20" i="66"/>
  <c r="F19" i="66"/>
  <c r="F18" i="66"/>
  <c r="F17" i="66"/>
  <c r="F16" i="66"/>
  <c r="F15" i="66"/>
  <c r="F14" i="66"/>
  <c r="F13" i="66"/>
  <c r="F12" i="66"/>
  <c r="F11" i="66"/>
  <c r="F10" i="66"/>
  <c r="F9" i="66"/>
  <c r="F8" i="66"/>
  <c r="F7" i="66"/>
  <c r="F6" i="66"/>
  <c r="F5" i="66"/>
  <c r="F4" i="66"/>
  <c r="F3" i="66"/>
  <c r="F69" i="67"/>
  <c r="F68" i="67"/>
  <c r="F67" i="67"/>
  <c r="F66" i="67"/>
  <c r="F65" i="67"/>
  <c r="F64" i="67"/>
  <c r="F63" i="67"/>
  <c r="F62" i="67"/>
  <c r="F61" i="67"/>
  <c r="G61" i="67" s="1"/>
  <c r="F60" i="67"/>
  <c r="F59" i="67"/>
  <c r="F58" i="67"/>
  <c r="F57" i="67"/>
  <c r="F56" i="67"/>
  <c r="F55" i="67"/>
  <c r="F54" i="67"/>
  <c r="F53" i="67"/>
  <c r="G53" i="67" s="1"/>
  <c r="F52" i="67"/>
  <c r="G52" i="67" s="1"/>
  <c r="F51" i="67"/>
  <c r="F50" i="67"/>
  <c r="G50" i="67" s="1"/>
  <c r="F49" i="67"/>
  <c r="G49" i="67" s="1"/>
  <c r="F48" i="67"/>
  <c r="G48" i="67" s="1"/>
  <c r="F47" i="67"/>
  <c r="G47" i="67" s="1"/>
  <c r="F46" i="67"/>
  <c r="F45" i="67"/>
  <c r="G45" i="67" s="1"/>
  <c r="F44" i="67"/>
  <c r="G44" i="67" s="1"/>
  <c r="F43" i="67"/>
  <c r="F42" i="67"/>
  <c r="F41" i="67"/>
  <c r="F40" i="67"/>
  <c r="F39" i="67"/>
  <c r="G39" i="67" s="1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69" i="68"/>
  <c r="F68" i="68"/>
  <c r="F67" i="68"/>
  <c r="F66" i="68"/>
  <c r="F65" i="68"/>
  <c r="F64" i="68"/>
  <c r="G64" i="68" s="1"/>
  <c r="F63" i="68"/>
  <c r="F62" i="68"/>
  <c r="F61" i="68"/>
  <c r="F60" i="68"/>
  <c r="F59" i="68"/>
  <c r="F58" i="68"/>
  <c r="F57" i="68"/>
  <c r="F56" i="68"/>
  <c r="G56" i="68" s="1"/>
  <c r="F55" i="68"/>
  <c r="F54" i="68"/>
  <c r="F53" i="68"/>
  <c r="F52" i="68"/>
  <c r="G52" i="68" s="1"/>
  <c r="F51" i="68"/>
  <c r="G51" i="68" s="1"/>
  <c r="F50" i="68"/>
  <c r="F49" i="68"/>
  <c r="F48" i="68"/>
  <c r="G48" i="68" s="1"/>
  <c r="F47" i="68"/>
  <c r="F46" i="68"/>
  <c r="F45" i="68"/>
  <c r="F44" i="68"/>
  <c r="F43" i="68"/>
  <c r="G43" i="68" s="1"/>
  <c r="F42" i="68"/>
  <c r="F41" i="68"/>
  <c r="F40" i="68"/>
  <c r="G40" i="68" s="1"/>
  <c r="F39" i="68"/>
  <c r="F38" i="68"/>
  <c r="F37" i="68"/>
  <c r="F36" i="68"/>
  <c r="F35" i="68"/>
  <c r="F34" i="68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F8" i="68"/>
  <c r="F7" i="68"/>
  <c r="F6" i="68"/>
  <c r="F5" i="68"/>
  <c r="F4" i="68"/>
  <c r="F3" i="68"/>
  <c r="F69" i="69"/>
  <c r="F68" i="69"/>
  <c r="F67" i="69"/>
  <c r="F66" i="69"/>
  <c r="F65" i="69"/>
  <c r="F64" i="69"/>
  <c r="F63" i="69"/>
  <c r="F62" i="69"/>
  <c r="F61" i="69"/>
  <c r="F60" i="69"/>
  <c r="F59" i="69"/>
  <c r="G59" i="69" s="1"/>
  <c r="F58" i="69"/>
  <c r="F57" i="69"/>
  <c r="F56" i="69"/>
  <c r="F55" i="69"/>
  <c r="F54" i="69"/>
  <c r="F53" i="69"/>
  <c r="F52" i="69"/>
  <c r="G52" i="69" s="1"/>
  <c r="F51" i="69"/>
  <c r="G51" i="69" s="1"/>
  <c r="F50" i="69"/>
  <c r="F49" i="69"/>
  <c r="G49" i="69" s="1"/>
  <c r="F48" i="69"/>
  <c r="G48" i="69" s="1"/>
  <c r="F47" i="69"/>
  <c r="F46" i="69"/>
  <c r="G46" i="69" s="1"/>
  <c r="F45" i="69"/>
  <c r="F44" i="69"/>
  <c r="F43" i="69"/>
  <c r="G43" i="69" s="1"/>
  <c r="F42" i="69"/>
  <c r="G42" i="69" s="1"/>
  <c r="F41" i="69"/>
  <c r="F40" i="69"/>
  <c r="F39" i="69"/>
  <c r="F38" i="69"/>
  <c r="G38" i="69" s="1"/>
  <c r="F37" i="69"/>
  <c r="F36" i="69"/>
  <c r="F35" i="69"/>
  <c r="F34" i="69"/>
  <c r="F33" i="69"/>
  <c r="F32" i="69"/>
  <c r="F31" i="69"/>
  <c r="F30" i="69"/>
  <c r="F29" i="69"/>
  <c r="F28" i="69"/>
  <c r="F27" i="69"/>
  <c r="F26" i="69"/>
  <c r="F25" i="69"/>
  <c r="F24" i="69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F10" i="69"/>
  <c r="F9" i="69"/>
  <c r="F8" i="69"/>
  <c r="F7" i="69"/>
  <c r="F6" i="69"/>
  <c r="F5" i="69"/>
  <c r="F4" i="69"/>
  <c r="F3" i="69"/>
  <c r="F69" i="70"/>
  <c r="F68" i="70"/>
  <c r="F67" i="70"/>
  <c r="F66" i="70"/>
  <c r="F65" i="70"/>
  <c r="F64" i="70"/>
  <c r="F63" i="70"/>
  <c r="F62" i="70"/>
  <c r="F61" i="70"/>
  <c r="F60" i="70"/>
  <c r="F59" i="70"/>
  <c r="F58" i="70"/>
  <c r="F57" i="70"/>
  <c r="F56" i="70"/>
  <c r="F55" i="70"/>
  <c r="F54" i="70"/>
  <c r="G54" i="70" s="1"/>
  <c r="F53" i="70"/>
  <c r="F52" i="70"/>
  <c r="F51" i="70"/>
  <c r="F50" i="70"/>
  <c r="G50" i="70" s="1"/>
  <c r="F49" i="70"/>
  <c r="G49" i="70" s="1"/>
  <c r="F48" i="70"/>
  <c r="G48" i="70" s="1"/>
  <c r="F47" i="70"/>
  <c r="F46" i="70"/>
  <c r="G46" i="70" s="1"/>
  <c r="F45" i="70"/>
  <c r="F44" i="70"/>
  <c r="F43" i="70"/>
  <c r="F42" i="70"/>
  <c r="G42" i="70" s="1"/>
  <c r="F41" i="70"/>
  <c r="F40" i="70"/>
  <c r="G40" i="70" s="1"/>
  <c r="F39" i="70"/>
  <c r="F38" i="70"/>
  <c r="G38" i="70" s="1"/>
  <c r="F37" i="70"/>
  <c r="F36" i="70"/>
  <c r="F35" i="70"/>
  <c r="F34" i="70"/>
  <c r="F33" i="70"/>
  <c r="F32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F16" i="70"/>
  <c r="F15" i="70"/>
  <c r="F14" i="70"/>
  <c r="F13" i="70"/>
  <c r="F12" i="70"/>
  <c r="F11" i="70"/>
  <c r="F10" i="70"/>
  <c r="F9" i="70"/>
  <c r="F8" i="70"/>
  <c r="F7" i="70"/>
  <c r="F6" i="70"/>
  <c r="F5" i="70"/>
  <c r="F4" i="70"/>
  <c r="F3" i="70"/>
  <c r="F69" i="71"/>
  <c r="F68" i="71"/>
  <c r="F67" i="71"/>
  <c r="F66" i="71"/>
  <c r="F65" i="71"/>
  <c r="G65" i="71" s="1"/>
  <c r="F64" i="71"/>
  <c r="F63" i="71"/>
  <c r="F62" i="71"/>
  <c r="F61" i="71"/>
  <c r="F60" i="71"/>
  <c r="F59" i="71"/>
  <c r="F58" i="71"/>
  <c r="F57" i="71"/>
  <c r="G57" i="71" s="1"/>
  <c r="F56" i="71"/>
  <c r="F55" i="71"/>
  <c r="F54" i="71"/>
  <c r="F53" i="71"/>
  <c r="F52" i="71"/>
  <c r="F51" i="71"/>
  <c r="G51" i="71" s="1"/>
  <c r="F50" i="71"/>
  <c r="F49" i="71"/>
  <c r="G49" i="71" s="1"/>
  <c r="F48" i="71"/>
  <c r="F47" i="71"/>
  <c r="F46" i="71"/>
  <c r="F45" i="71"/>
  <c r="F44" i="71"/>
  <c r="F43" i="71"/>
  <c r="G43" i="71" s="1"/>
  <c r="F42" i="71"/>
  <c r="G42" i="71" s="1"/>
  <c r="F41" i="71"/>
  <c r="G41" i="71" s="1"/>
  <c r="F40" i="71"/>
  <c r="G40" i="71" s="1"/>
  <c r="F39" i="71"/>
  <c r="F38" i="71"/>
  <c r="F37" i="71"/>
  <c r="F36" i="71"/>
  <c r="F35" i="71"/>
  <c r="F34" i="71"/>
  <c r="F33" i="71"/>
  <c r="F32" i="71"/>
  <c r="F31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F8" i="71"/>
  <c r="F7" i="71"/>
  <c r="F6" i="71"/>
  <c r="F5" i="71"/>
  <c r="F4" i="71"/>
  <c r="F3" i="71"/>
  <c r="F69" i="72"/>
  <c r="F68" i="72"/>
  <c r="F67" i="72"/>
  <c r="F66" i="72"/>
  <c r="F65" i="72"/>
  <c r="F64" i="72"/>
  <c r="F63" i="72"/>
  <c r="F62" i="72"/>
  <c r="F61" i="72"/>
  <c r="F60" i="72"/>
  <c r="G60" i="72" s="1"/>
  <c r="F59" i="72"/>
  <c r="F58" i="72"/>
  <c r="F57" i="72"/>
  <c r="F56" i="72"/>
  <c r="F55" i="72"/>
  <c r="F54" i="72"/>
  <c r="F53" i="72"/>
  <c r="F52" i="72"/>
  <c r="G52" i="72" s="1"/>
  <c r="F51" i="72"/>
  <c r="F50" i="72"/>
  <c r="F49" i="72"/>
  <c r="G49" i="72" s="1"/>
  <c r="F48" i="72"/>
  <c r="F47" i="72"/>
  <c r="F46" i="72"/>
  <c r="F45" i="72"/>
  <c r="F44" i="72"/>
  <c r="G44" i="72" s="1"/>
  <c r="F43" i="72"/>
  <c r="G43" i="72" s="1"/>
  <c r="F42" i="72"/>
  <c r="F41" i="72"/>
  <c r="F40" i="72"/>
  <c r="G40" i="72" s="1"/>
  <c r="F39" i="72"/>
  <c r="G39" i="72" s="1"/>
  <c r="F38" i="72"/>
  <c r="G38" i="72" s="1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F8" i="72"/>
  <c r="F7" i="72"/>
  <c r="F6" i="72"/>
  <c r="F5" i="72"/>
  <c r="F4" i="72"/>
  <c r="F3" i="72"/>
  <c r="F69" i="73"/>
  <c r="F68" i="73"/>
  <c r="F67" i="73"/>
  <c r="F66" i="73"/>
  <c r="F65" i="73"/>
  <c r="F64" i="73"/>
  <c r="F63" i="73"/>
  <c r="F62" i="73"/>
  <c r="F61" i="73"/>
  <c r="F60" i="73"/>
  <c r="F59" i="73"/>
  <c r="F58" i="73"/>
  <c r="F57" i="73"/>
  <c r="F56" i="73"/>
  <c r="F55" i="73"/>
  <c r="G55" i="73" s="1"/>
  <c r="F54" i="73"/>
  <c r="F53" i="73"/>
  <c r="F52" i="73"/>
  <c r="F51" i="73"/>
  <c r="F50" i="73"/>
  <c r="G50" i="73" s="1"/>
  <c r="F49" i="73"/>
  <c r="G49" i="73" s="1"/>
  <c r="F48" i="73"/>
  <c r="F47" i="73"/>
  <c r="G47" i="73" s="1"/>
  <c r="F46" i="73"/>
  <c r="G46" i="73" s="1"/>
  <c r="F45" i="73"/>
  <c r="F44" i="73"/>
  <c r="F43" i="73"/>
  <c r="F42" i="73"/>
  <c r="F41" i="73"/>
  <c r="F40" i="73"/>
  <c r="F39" i="73"/>
  <c r="G39" i="73" s="1"/>
  <c r="F38" i="73"/>
  <c r="F37" i="73"/>
  <c r="F36" i="73"/>
  <c r="F35" i="73"/>
  <c r="F34" i="73"/>
  <c r="F33" i="73"/>
  <c r="F32" i="73"/>
  <c r="F31" i="73"/>
  <c r="F30" i="73"/>
  <c r="F29" i="73"/>
  <c r="F28" i="73"/>
  <c r="F27" i="73"/>
  <c r="F26" i="73"/>
  <c r="F25" i="73"/>
  <c r="F24" i="73"/>
  <c r="F23" i="73"/>
  <c r="F22" i="73"/>
  <c r="F21" i="73"/>
  <c r="F20" i="73"/>
  <c r="F19" i="73"/>
  <c r="F18" i="73"/>
  <c r="F17" i="73"/>
  <c r="F16" i="73"/>
  <c r="F15" i="73"/>
  <c r="F14" i="73"/>
  <c r="F13" i="73"/>
  <c r="F12" i="73"/>
  <c r="F11" i="73"/>
  <c r="F10" i="73"/>
  <c r="F9" i="73"/>
  <c r="F8" i="73"/>
  <c r="F7" i="73"/>
  <c r="F6" i="73"/>
  <c r="F5" i="73"/>
  <c r="F4" i="73"/>
  <c r="F3" i="73"/>
  <c r="F69" i="74"/>
  <c r="F68" i="74"/>
  <c r="F67" i="74"/>
  <c r="F66" i="74"/>
  <c r="F65" i="74"/>
  <c r="F64" i="74"/>
  <c r="F63" i="74"/>
  <c r="F62" i="74"/>
  <c r="F61" i="74"/>
  <c r="F60" i="74"/>
  <c r="F59" i="74"/>
  <c r="F58" i="74"/>
  <c r="G58" i="74" s="1"/>
  <c r="F57" i="74"/>
  <c r="F56" i="74"/>
  <c r="F55" i="74"/>
  <c r="F54" i="74"/>
  <c r="F53" i="74"/>
  <c r="F52" i="74"/>
  <c r="G52" i="74" s="1"/>
  <c r="F51" i="74"/>
  <c r="F50" i="74"/>
  <c r="G50" i="74" s="1"/>
  <c r="F49" i="74"/>
  <c r="F48" i="74"/>
  <c r="G48" i="74" s="1"/>
  <c r="F47" i="74"/>
  <c r="G47" i="74" s="1"/>
  <c r="F46" i="74"/>
  <c r="F45" i="74"/>
  <c r="G45" i="74" s="1"/>
  <c r="F44" i="74"/>
  <c r="G44" i="74" s="1"/>
  <c r="F43" i="74"/>
  <c r="F42" i="74"/>
  <c r="G42" i="74" s="1"/>
  <c r="F41" i="74"/>
  <c r="F40" i="74"/>
  <c r="F39" i="74"/>
  <c r="F38" i="74"/>
  <c r="F37" i="74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F7" i="74"/>
  <c r="F6" i="74"/>
  <c r="F5" i="74"/>
  <c r="F4" i="74"/>
  <c r="F3" i="74"/>
  <c r="F69" i="75"/>
  <c r="F68" i="75"/>
  <c r="F67" i="75"/>
  <c r="F66" i="75"/>
  <c r="F65" i="75"/>
  <c r="F64" i="75"/>
  <c r="F63" i="75"/>
  <c r="F62" i="75"/>
  <c r="F61" i="75"/>
  <c r="G61" i="75" s="1"/>
  <c r="F60" i="75"/>
  <c r="F59" i="75"/>
  <c r="F58" i="75"/>
  <c r="F57" i="75"/>
  <c r="F56" i="75"/>
  <c r="F55" i="75"/>
  <c r="F54" i="75"/>
  <c r="F53" i="75"/>
  <c r="G53" i="75" s="1"/>
  <c r="F52" i="75"/>
  <c r="F51" i="75"/>
  <c r="F50" i="75"/>
  <c r="G50" i="75" s="1"/>
  <c r="F49" i="75"/>
  <c r="G49" i="75" s="1"/>
  <c r="F48" i="75"/>
  <c r="G48" i="75" s="1"/>
  <c r="F47" i="75"/>
  <c r="F46" i="75"/>
  <c r="F45" i="75"/>
  <c r="G45" i="75" s="1"/>
  <c r="F44" i="75"/>
  <c r="F43" i="75"/>
  <c r="F42" i="75"/>
  <c r="F41" i="75"/>
  <c r="F40" i="75"/>
  <c r="F39" i="75"/>
  <c r="G39" i="75" s="1"/>
  <c r="F38" i="75"/>
  <c r="F37" i="75"/>
  <c r="F36" i="75"/>
  <c r="F35" i="75"/>
  <c r="F34" i="75"/>
  <c r="F33" i="75"/>
  <c r="F32" i="75"/>
  <c r="F31" i="75"/>
  <c r="F30" i="75"/>
  <c r="F29" i="75"/>
  <c r="F28" i="75"/>
  <c r="F27" i="75"/>
  <c r="F26" i="75"/>
  <c r="F25" i="75"/>
  <c r="F24" i="75"/>
  <c r="F23" i="75"/>
  <c r="F22" i="75"/>
  <c r="F21" i="75"/>
  <c r="F20" i="75"/>
  <c r="F19" i="75"/>
  <c r="F18" i="75"/>
  <c r="F17" i="75"/>
  <c r="F16" i="75"/>
  <c r="F15" i="75"/>
  <c r="F14" i="75"/>
  <c r="F13" i="75"/>
  <c r="F12" i="75"/>
  <c r="F11" i="75"/>
  <c r="F10" i="75"/>
  <c r="F9" i="75"/>
  <c r="F8" i="75"/>
  <c r="F7" i="75"/>
  <c r="F6" i="75"/>
  <c r="F5" i="75"/>
  <c r="F4" i="75"/>
  <c r="F3" i="75"/>
  <c r="F69" i="76"/>
  <c r="F68" i="76"/>
  <c r="F67" i="76"/>
  <c r="F66" i="76"/>
  <c r="F65" i="76"/>
  <c r="F64" i="76"/>
  <c r="G64" i="76" s="1"/>
  <c r="F63" i="76"/>
  <c r="F62" i="76"/>
  <c r="F61" i="76"/>
  <c r="F60" i="76"/>
  <c r="F59" i="76"/>
  <c r="F58" i="76"/>
  <c r="F57" i="76"/>
  <c r="F56" i="76"/>
  <c r="G56" i="76" s="1"/>
  <c r="F55" i="76"/>
  <c r="F54" i="76"/>
  <c r="F53" i="76"/>
  <c r="F52" i="76"/>
  <c r="F51" i="76"/>
  <c r="G51" i="76" s="1"/>
  <c r="F50" i="76"/>
  <c r="F49" i="76"/>
  <c r="F48" i="76"/>
  <c r="G48" i="76" s="1"/>
  <c r="F47" i="76"/>
  <c r="F46" i="76"/>
  <c r="F45" i="76"/>
  <c r="F44" i="76"/>
  <c r="F43" i="76"/>
  <c r="F42" i="76"/>
  <c r="F41" i="76"/>
  <c r="F40" i="76"/>
  <c r="G40" i="76" s="1"/>
  <c r="F39" i="76"/>
  <c r="F38" i="76"/>
  <c r="F37" i="76"/>
  <c r="F36" i="76"/>
  <c r="F35" i="76"/>
  <c r="F34" i="76"/>
  <c r="F33" i="76"/>
  <c r="F32" i="76"/>
  <c r="F31" i="76"/>
  <c r="F30" i="76"/>
  <c r="F29" i="76"/>
  <c r="F28" i="76"/>
  <c r="F27" i="76"/>
  <c r="F26" i="76"/>
  <c r="F25" i="76"/>
  <c r="F24" i="76"/>
  <c r="F23" i="76"/>
  <c r="F22" i="76"/>
  <c r="F21" i="76"/>
  <c r="F20" i="76"/>
  <c r="F19" i="76"/>
  <c r="F18" i="76"/>
  <c r="F17" i="76"/>
  <c r="F16" i="76"/>
  <c r="F15" i="76"/>
  <c r="F14" i="76"/>
  <c r="F13" i="76"/>
  <c r="F12" i="76"/>
  <c r="F11" i="76"/>
  <c r="F10" i="76"/>
  <c r="F9" i="76"/>
  <c r="F8" i="76"/>
  <c r="F7" i="76"/>
  <c r="F6" i="76"/>
  <c r="F5" i="76"/>
  <c r="F4" i="76"/>
  <c r="F3" i="76"/>
  <c r="F69" i="77"/>
  <c r="F68" i="77"/>
  <c r="F67" i="77"/>
  <c r="F66" i="77"/>
  <c r="F65" i="77"/>
  <c r="F64" i="77"/>
  <c r="F63" i="77"/>
  <c r="F62" i="77"/>
  <c r="F61" i="77"/>
  <c r="F60" i="77"/>
  <c r="F59" i="77"/>
  <c r="G59" i="77" s="1"/>
  <c r="F58" i="77"/>
  <c r="F57" i="77"/>
  <c r="F56" i="77"/>
  <c r="F55" i="77"/>
  <c r="F54" i="77"/>
  <c r="F53" i="77"/>
  <c r="F52" i="77"/>
  <c r="G52" i="77" s="1"/>
  <c r="F51" i="77"/>
  <c r="G51" i="77" s="1"/>
  <c r="F50" i="77"/>
  <c r="F49" i="77"/>
  <c r="G49" i="77" s="1"/>
  <c r="F48" i="77"/>
  <c r="G48" i="77" s="1"/>
  <c r="F47" i="77"/>
  <c r="G47" i="77" s="1"/>
  <c r="F46" i="77"/>
  <c r="F45" i="77"/>
  <c r="G45" i="77" s="1"/>
  <c r="F44" i="77"/>
  <c r="F43" i="77"/>
  <c r="G43" i="77" s="1"/>
  <c r="F42" i="77"/>
  <c r="G42" i="77" s="1"/>
  <c r="F41" i="77"/>
  <c r="F40" i="77"/>
  <c r="F39" i="77"/>
  <c r="F38" i="77"/>
  <c r="G38" i="77" s="1"/>
  <c r="F37" i="77"/>
  <c r="F36" i="77"/>
  <c r="F35" i="77"/>
  <c r="F34" i="77"/>
  <c r="F33" i="77"/>
  <c r="F32" i="77"/>
  <c r="F31" i="77"/>
  <c r="F30" i="77"/>
  <c r="F29" i="77"/>
  <c r="F28" i="77"/>
  <c r="F27" i="77"/>
  <c r="F26" i="77"/>
  <c r="F25" i="77"/>
  <c r="F24" i="77"/>
  <c r="F23" i="77"/>
  <c r="F22" i="77"/>
  <c r="F21" i="77"/>
  <c r="F20" i="77"/>
  <c r="F19" i="77"/>
  <c r="F18" i="77"/>
  <c r="F17" i="77"/>
  <c r="F16" i="77"/>
  <c r="F15" i="77"/>
  <c r="F14" i="77"/>
  <c r="F13" i="77"/>
  <c r="F12" i="77"/>
  <c r="F11" i="77"/>
  <c r="F10" i="77"/>
  <c r="F9" i="77"/>
  <c r="F8" i="77"/>
  <c r="F7" i="77"/>
  <c r="F6" i="77"/>
  <c r="F5" i="77"/>
  <c r="F4" i="77"/>
  <c r="F3" i="77"/>
  <c r="F69" i="78"/>
  <c r="F68" i="78"/>
  <c r="F67" i="78"/>
  <c r="F66" i="78"/>
  <c r="F65" i="78"/>
  <c r="F64" i="78"/>
  <c r="F63" i="78"/>
  <c r="F62" i="78"/>
  <c r="G62" i="78" s="1"/>
  <c r="F61" i="78"/>
  <c r="F60" i="78"/>
  <c r="F59" i="78"/>
  <c r="F58" i="78"/>
  <c r="F57" i="78"/>
  <c r="F56" i="78"/>
  <c r="F55" i="78"/>
  <c r="F54" i="78"/>
  <c r="G54" i="78" s="1"/>
  <c r="F53" i="78"/>
  <c r="F52" i="78"/>
  <c r="G52" i="78" s="1"/>
  <c r="F51" i="78"/>
  <c r="F50" i="78"/>
  <c r="G50" i="78" s="1"/>
  <c r="F49" i="78"/>
  <c r="G49" i="78" s="1"/>
  <c r="F48" i="78"/>
  <c r="G48" i="78" s="1"/>
  <c r="F47" i="78"/>
  <c r="F46" i="78"/>
  <c r="G46" i="78" s="1"/>
  <c r="F45" i="78"/>
  <c r="F44" i="78"/>
  <c r="F43" i="78"/>
  <c r="F42" i="78"/>
  <c r="G42" i="78" s="1"/>
  <c r="F41" i="78"/>
  <c r="F40" i="78"/>
  <c r="G40" i="78" s="1"/>
  <c r="F39" i="78"/>
  <c r="F38" i="78"/>
  <c r="F37" i="78"/>
  <c r="F36" i="78"/>
  <c r="F35" i="78"/>
  <c r="F34" i="78"/>
  <c r="F33" i="78"/>
  <c r="F32" i="78"/>
  <c r="F31" i="78"/>
  <c r="F30" i="78"/>
  <c r="F29" i="78"/>
  <c r="F28" i="78"/>
  <c r="F27" i="78"/>
  <c r="F26" i="78"/>
  <c r="F25" i="78"/>
  <c r="F24" i="78"/>
  <c r="F23" i="78"/>
  <c r="F22" i="78"/>
  <c r="F21" i="78"/>
  <c r="F20" i="78"/>
  <c r="F19" i="78"/>
  <c r="F18" i="78"/>
  <c r="F17" i="78"/>
  <c r="F16" i="78"/>
  <c r="F15" i="78"/>
  <c r="F14" i="78"/>
  <c r="F13" i="78"/>
  <c r="F12" i="78"/>
  <c r="F11" i="78"/>
  <c r="F10" i="78"/>
  <c r="F9" i="78"/>
  <c r="F8" i="78"/>
  <c r="F7" i="78"/>
  <c r="F6" i="78"/>
  <c r="F5" i="78"/>
  <c r="F4" i="78"/>
  <c r="F3" i="78"/>
  <c r="F69" i="79"/>
  <c r="F68" i="79"/>
  <c r="F67" i="79"/>
  <c r="F66" i="79"/>
  <c r="F65" i="79"/>
  <c r="G65" i="79" s="1"/>
  <c r="F64" i="79"/>
  <c r="F63" i="79"/>
  <c r="F62" i="79"/>
  <c r="F61" i="79"/>
  <c r="F60" i="79"/>
  <c r="F59" i="79"/>
  <c r="F58" i="79"/>
  <c r="F57" i="79"/>
  <c r="G57" i="79" s="1"/>
  <c r="F56" i="79"/>
  <c r="F55" i="79"/>
  <c r="F54" i="79"/>
  <c r="F53" i="79"/>
  <c r="F52" i="79"/>
  <c r="F51" i="79"/>
  <c r="G51" i="79" s="1"/>
  <c r="F50" i="79"/>
  <c r="G50" i="79" s="1"/>
  <c r="F49" i="79"/>
  <c r="G49" i="79" s="1"/>
  <c r="F48" i="79"/>
  <c r="F47" i="79"/>
  <c r="F46" i="79"/>
  <c r="G46" i="79" s="1"/>
  <c r="F45" i="79"/>
  <c r="F44" i="79"/>
  <c r="G44" i="79" s="1"/>
  <c r="F43" i="79"/>
  <c r="G43" i="79" s="1"/>
  <c r="F42" i="79"/>
  <c r="G42" i="79" s="1"/>
  <c r="F41" i="79"/>
  <c r="G41" i="79" s="1"/>
  <c r="F40" i="79"/>
  <c r="G40" i="79" s="1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F25" i="79"/>
  <c r="F24" i="79"/>
  <c r="F23" i="79"/>
  <c r="F22" i="79"/>
  <c r="F21" i="79"/>
  <c r="F20" i="79"/>
  <c r="F19" i="79"/>
  <c r="F18" i="79"/>
  <c r="F17" i="79"/>
  <c r="F16" i="79"/>
  <c r="F15" i="79"/>
  <c r="F14" i="79"/>
  <c r="F13" i="79"/>
  <c r="F12" i="79"/>
  <c r="F11" i="79"/>
  <c r="F10" i="79"/>
  <c r="F9" i="79"/>
  <c r="F8" i="79"/>
  <c r="F7" i="79"/>
  <c r="F6" i="79"/>
  <c r="F5" i="79"/>
  <c r="F4" i="79"/>
  <c r="F3" i="79"/>
  <c r="F69" i="80"/>
  <c r="F68" i="80"/>
  <c r="F67" i="80"/>
  <c r="F66" i="80"/>
  <c r="F65" i="80"/>
  <c r="F64" i="80"/>
  <c r="F63" i="80"/>
  <c r="F62" i="80"/>
  <c r="F61" i="80"/>
  <c r="F60" i="80"/>
  <c r="G60" i="80" s="1"/>
  <c r="F59" i="80"/>
  <c r="F58" i="80"/>
  <c r="F57" i="80"/>
  <c r="F56" i="80"/>
  <c r="F55" i="80"/>
  <c r="F54" i="80"/>
  <c r="F53" i="80"/>
  <c r="F52" i="80"/>
  <c r="G52" i="80" s="1"/>
  <c r="F51" i="80"/>
  <c r="F50" i="80"/>
  <c r="F49" i="80"/>
  <c r="G49" i="80" s="1"/>
  <c r="F48" i="80"/>
  <c r="F47" i="80"/>
  <c r="G47" i="80" s="1"/>
  <c r="F46" i="80"/>
  <c r="F45" i="80"/>
  <c r="F44" i="80"/>
  <c r="G44" i="80" s="1"/>
  <c r="F43" i="80"/>
  <c r="G43" i="80" s="1"/>
  <c r="F42" i="80"/>
  <c r="F41" i="80"/>
  <c r="F40" i="80"/>
  <c r="F39" i="80"/>
  <c r="G39" i="80" s="1"/>
  <c r="F38" i="80"/>
  <c r="F37" i="80"/>
  <c r="F36" i="80"/>
  <c r="F35" i="80"/>
  <c r="F34" i="80"/>
  <c r="F33" i="80"/>
  <c r="F32" i="80"/>
  <c r="F31" i="80"/>
  <c r="F30" i="80"/>
  <c r="F29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8" i="80"/>
  <c r="F7" i="80"/>
  <c r="F6" i="80"/>
  <c r="F5" i="80"/>
  <c r="F4" i="80"/>
  <c r="F3" i="80"/>
  <c r="F69" i="81"/>
  <c r="F68" i="81"/>
  <c r="F67" i="81"/>
  <c r="F66" i="81"/>
  <c r="F65" i="81"/>
  <c r="F64" i="81"/>
  <c r="F63" i="81"/>
  <c r="G63" i="81" s="1"/>
  <c r="F62" i="81"/>
  <c r="F61" i="81"/>
  <c r="F60" i="81"/>
  <c r="F59" i="81"/>
  <c r="F58" i="81"/>
  <c r="F57" i="81"/>
  <c r="F56" i="81"/>
  <c r="F55" i="81"/>
  <c r="G55" i="81" s="1"/>
  <c r="F54" i="81"/>
  <c r="F53" i="81"/>
  <c r="F52" i="81"/>
  <c r="F51" i="81"/>
  <c r="F50" i="81"/>
  <c r="G50" i="81" s="1"/>
  <c r="F49" i="81"/>
  <c r="G49" i="81" s="1"/>
  <c r="F48" i="81"/>
  <c r="F47" i="81"/>
  <c r="G47" i="81" s="1"/>
  <c r="F46" i="81"/>
  <c r="G46" i="81" s="1"/>
  <c r="F45" i="81"/>
  <c r="F44" i="81"/>
  <c r="G44" i="81" s="1"/>
  <c r="F43" i="81"/>
  <c r="G43" i="81" s="1"/>
  <c r="F42" i="81"/>
  <c r="G42" i="81" s="1"/>
  <c r="F41" i="81"/>
  <c r="G41" i="81" s="1"/>
  <c r="F40" i="81"/>
  <c r="G40" i="81" s="1"/>
  <c r="F39" i="81"/>
  <c r="G39" i="81" s="1"/>
  <c r="F38" i="81"/>
  <c r="F37" i="81"/>
  <c r="F36" i="81"/>
  <c r="F35" i="81"/>
  <c r="F34" i="81"/>
  <c r="F33" i="8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3" i="81"/>
  <c r="F12" i="81"/>
  <c r="F11" i="81"/>
  <c r="F10" i="81"/>
  <c r="F9" i="81"/>
  <c r="F8" i="81"/>
  <c r="F7" i="81"/>
  <c r="F6" i="81"/>
  <c r="F5" i="81"/>
  <c r="F4" i="81"/>
  <c r="F3" i="81"/>
  <c r="F69" i="82"/>
  <c r="F68" i="82"/>
  <c r="F67" i="82"/>
  <c r="F66" i="82"/>
  <c r="F65" i="82"/>
  <c r="F64" i="82"/>
  <c r="F63" i="82"/>
  <c r="F62" i="82"/>
  <c r="F61" i="82"/>
  <c r="F60" i="82"/>
  <c r="F59" i="82"/>
  <c r="F58" i="82"/>
  <c r="G58" i="82" s="1"/>
  <c r="F57" i="82"/>
  <c r="F56" i="82"/>
  <c r="F55" i="82"/>
  <c r="F54" i="82"/>
  <c r="F53" i="82"/>
  <c r="F52" i="82"/>
  <c r="F51" i="82"/>
  <c r="F50" i="82"/>
  <c r="G50" i="82" s="1"/>
  <c r="F49" i="82"/>
  <c r="F48" i="82"/>
  <c r="G48" i="82" s="1"/>
  <c r="F47" i="82"/>
  <c r="G47" i="82" s="1"/>
  <c r="F46" i="82"/>
  <c r="F45" i="82"/>
  <c r="F44" i="82"/>
  <c r="G44" i="82" s="1"/>
  <c r="F43" i="82"/>
  <c r="F42" i="82"/>
  <c r="G42" i="82" s="1"/>
  <c r="F41" i="82"/>
  <c r="G41" i="82" s="1"/>
  <c r="F40" i="82"/>
  <c r="G40" i="82" s="1"/>
  <c r="F39" i="82"/>
  <c r="F38" i="82"/>
  <c r="F37" i="82"/>
  <c r="F36" i="82"/>
  <c r="F35" i="82"/>
  <c r="F34" i="82"/>
  <c r="F33" i="82"/>
  <c r="F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3" i="82"/>
  <c r="F12" i="82"/>
  <c r="F11" i="82"/>
  <c r="F10" i="82"/>
  <c r="F9" i="82"/>
  <c r="F8" i="82"/>
  <c r="F7" i="82"/>
  <c r="F6" i="82"/>
  <c r="F5" i="82"/>
  <c r="F4" i="82"/>
  <c r="F3" i="82"/>
  <c r="F69" i="83"/>
  <c r="F68" i="83"/>
  <c r="F67" i="83"/>
  <c r="F66" i="83"/>
  <c r="F65" i="83"/>
  <c r="F64" i="83"/>
  <c r="F63" i="83"/>
  <c r="F62" i="83"/>
  <c r="F61" i="83"/>
  <c r="G61" i="83" s="1"/>
  <c r="F60" i="83"/>
  <c r="F59" i="83"/>
  <c r="F58" i="83"/>
  <c r="F57" i="83"/>
  <c r="F56" i="83"/>
  <c r="F55" i="83"/>
  <c r="F54" i="83"/>
  <c r="F53" i="83"/>
  <c r="G53" i="83" s="1"/>
  <c r="F52" i="83"/>
  <c r="F51" i="83"/>
  <c r="F50" i="83"/>
  <c r="F49" i="83"/>
  <c r="G49" i="83" s="1"/>
  <c r="F48" i="83"/>
  <c r="G48" i="83" s="1"/>
  <c r="F47" i="83"/>
  <c r="G47" i="83" s="1"/>
  <c r="F46" i="83"/>
  <c r="F45" i="83"/>
  <c r="G45" i="83" s="1"/>
  <c r="F44" i="83"/>
  <c r="G44" i="83" s="1"/>
  <c r="F43" i="83"/>
  <c r="F42" i="83"/>
  <c r="F41" i="83"/>
  <c r="F40" i="83"/>
  <c r="F39" i="83"/>
  <c r="F38" i="83"/>
  <c r="F37" i="83"/>
  <c r="F36" i="83"/>
  <c r="F35" i="83"/>
  <c r="F34" i="83"/>
  <c r="F33" i="83"/>
  <c r="F32" i="83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6" i="83"/>
  <c r="F15" i="83"/>
  <c r="F14" i="83"/>
  <c r="F13" i="83"/>
  <c r="F12" i="83"/>
  <c r="F11" i="83"/>
  <c r="F10" i="83"/>
  <c r="F9" i="83"/>
  <c r="F8" i="83"/>
  <c r="F7" i="83"/>
  <c r="F6" i="83"/>
  <c r="F5" i="83"/>
  <c r="F4" i="83"/>
  <c r="F3" i="83"/>
  <c r="F69" i="84"/>
  <c r="F68" i="84"/>
  <c r="F67" i="84"/>
  <c r="F66" i="84"/>
  <c r="F65" i="84"/>
  <c r="F64" i="84"/>
  <c r="G64" i="84" s="1"/>
  <c r="F63" i="84"/>
  <c r="F62" i="84"/>
  <c r="F61" i="84"/>
  <c r="F60" i="84"/>
  <c r="F59" i="84"/>
  <c r="F58" i="84"/>
  <c r="F57" i="84"/>
  <c r="F56" i="84"/>
  <c r="G56" i="84" s="1"/>
  <c r="F55" i="84"/>
  <c r="F54" i="84"/>
  <c r="F53" i="84"/>
  <c r="F52" i="84"/>
  <c r="F51" i="84"/>
  <c r="G51" i="84" s="1"/>
  <c r="F50" i="84"/>
  <c r="G50" i="84" s="1"/>
  <c r="F49" i="84"/>
  <c r="F48" i="84"/>
  <c r="F47" i="84"/>
  <c r="G47" i="84" s="1"/>
  <c r="F46" i="84"/>
  <c r="F45" i="84"/>
  <c r="F44" i="84"/>
  <c r="G44" i="84" s="1"/>
  <c r="F43" i="84"/>
  <c r="G43" i="84" s="1"/>
  <c r="F42" i="84"/>
  <c r="G42" i="84" s="1"/>
  <c r="F41" i="84"/>
  <c r="F40" i="84"/>
  <c r="G40" i="84" s="1"/>
  <c r="F39" i="84"/>
  <c r="G39" i="84" s="1"/>
  <c r="F38" i="84"/>
  <c r="F37" i="84"/>
  <c r="F36" i="84"/>
  <c r="F35" i="84"/>
  <c r="F34" i="84"/>
  <c r="F33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6" i="84"/>
  <c r="F15" i="84"/>
  <c r="F14" i="84"/>
  <c r="F13" i="84"/>
  <c r="F12" i="84"/>
  <c r="F11" i="84"/>
  <c r="F10" i="84"/>
  <c r="F9" i="84"/>
  <c r="F8" i="84"/>
  <c r="F7" i="84"/>
  <c r="F6" i="84"/>
  <c r="F5" i="84"/>
  <c r="F4" i="84"/>
  <c r="F3" i="84"/>
  <c r="F69" i="85"/>
  <c r="F68" i="85"/>
  <c r="F67" i="85"/>
  <c r="F66" i="85"/>
  <c r="F65" i="85"/>
  <c r="F64" i="85"/>
  <c r="F63" i="85"/>
  <c r="F62" i="85"/>
  <c r="F61" i="85"/>
  <c r="F60" i="85"/>
  <c r="F59" i="85"/>
  <c r="F58" i="85"/>
  <c r="F57" i="85"/>
  <c r="F56" i="85"/>
  <c r="F55" i="85"/>
  <c r="F54" i="85"/>
  <c r="F53" i="85"/>
  <c r="G53" i="85" s="1"/>
  <c r="F52" i="85"/>
  <c r="F51" i="85"/>
  <c r="G51" i="85" s="1"/>
  <c r="F50" i="85"/>
  <c r="F49" i="85"/>
  <c r="F48" i="85"/>
  <c r="G48" i="85" s="1"/>
  <c r="F47" i="85"/>
  <c r="G47" i="85" s="1"/>
  <c r="F46" i="85"/>
  <c r="G46" i="85" s="1"/>
  <c r="F45" i="85"/>
  <c r="F44" i="85"/>
  <c r="F43" i="85"/>
  <c r="G43" i="85" s="1"/>
  <c r="F42" i="85"/>
  <c r="G42" i="85" s="1"/>
  <c r="F41" i="85"/>
  <c r="F40" i="85"/>
  <c r="F39" i="85"/>
  <c r="G39" i="85" s="1"/>
  <c r="F38" i="85"/>
  <c r="G38" i="85" s="1"/>
  <c r="F37" i="85"/>
  <c r="F36" i="85"/>
  <c r="F35" i="85"/>
  <c r="F34" i="85"/>
  <c r="F33" i="85"/>
  <c r="F32" i="85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6" i="85"/>
  <c r="F15" i="85"/>
  <c r="F14" i="85"/>
  <c r="F13" i="85"/>
  <c r="F12" i="85"/>
  <c r="F11" i="85"/>
  <c r="F10" i="85"/>
  <c r="F9" i="85"/>
  <c r="F8" i="85"/>
  <c r="F7" i="85"/>
  <c r="F6" i="85"/>
  <c r="F5" i="85"/>
  <c r="F4" i="85"/>
  <c r="F3" i="85"/>
  <c r="F69" i="86"/>
  <c r="F68" i="86"/>
  <c r="F67" i="86"/>
  <c r="F66" i="86"/>
  <c r="F65" i="86"/>
  <c r="F64" i="86"/>
  <c r="F63" i="86"/>
  <c r="F62" i="86"/>
  <c r="G62" i="86" s="1"/>
  <c r="F61" i="86"/>
  <c r="F60" i="86"/>
  <c r="F59" i="86"/>
  <c r="F58" i="86"/>
  <c r="F57" i="86"/>
  <c r="F56" i="86"/>
  <c r="F55" i="86"/>
  <c r="F54" i="86"/>
  <c r="F53" i="86"/>
  <c r="F52" i="86"/>
  <c r="G52" i="86" s="1"/>
  <c r="F51" i="86"/>
  <c r="G51" i="86" s="1"/>
  <c r="F50" i="86"/>
  <c r="G50" i="86" s="1"/>
  <c r="F49" i="86"/>
  <c r="G49" i="86" s="1"/>
  <c r="F48" i="86"/>
  <c r="G48" i="86" s="1"/>
  <c r="F47" i="86"/>
  <c r="F46" i="86"/>
  <c r="G46" i="86" s="1"/>
  <c r="F45" i="86"/>
  <c r="F44" i="86"/>
  <c r="F43" i="86"/>
  <c r="F42" i="86"/>
  <c r="F41" i="86"/>
  <c r="G41" i="86" s="1"/>
  <c r="F40" i="86"/>
  <c r="F39" i="86"/>
  <c r="F38" i="86"/>
  <c r="G38" i="86" s="1"/>
  <c r="F37" i="86"/>
  <c r="F36" i="86"/>
  <c r="F35" i="86"/>
  <c r="F34" i="86"/>
  <c r="F33" i="86"/>
  <c r="F32" i="86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6" i="86"/>
  <c r="F15" i="86"/>
  <c r="F14" i="86"/>
  <c r="F13" i="86"/>
  <c r="F12" i="86"/>
  <c r="F11" i="86"/>
  <c r="F10" i="86"/>
  <c r="F9" i="86"/>
  <c r="F8" i="86"/>
  <c r="F7" i="86"/>
  <c r="F6" i="86"/>
  <c r="F5" i="86"/>
  <c r="F4" i="86"/>
  <c r="F3" i="86"/>
  <c r="F69" i="87"/>
  <c r="F68" i="87"/>
  <c r="F67" i="87"/>
  <c r="F66" i="87"/>
  <c r="F65" i="87"/>
  <c r="G65" i="87" s="1"/>
  <c r="F64" i="87"/>
  <c r="F63" i="87"/>
  <c r="F62" i="87"/>
  <c r="F61" i="87"/>
  <c r="F60" i="87"/>
  <c r="F59" i="87"/>
  <c r="F58" i="87"/>
  <c r="F57" i="87"/>
  <c r="G57" i="87" s="1"/>
  <c r="F56" i="87"/>
  <c r="F55" i="87"/>
  <c r="F54" i="87"/>
  <c r="F53" i="87"/>
  <c r="F52" i="87"/>
  <c r="F51" i="87"/>
  <c r="G51" i="87" s="1"/>
  <c r="F50" i="87"/>
  <c r="F49" i="87"/>
  <c r="G49" i="87" s="1"/>
  <c r="F48" i="87"/>
  <c r="F47" i="87"/>
  <c r="F46" i="87"/>
  <c r="G46" i="87" s="1"/>
  <c r="F45" i="87"/>
  <c r="F44" i="87"/>
  <c r="G44" i="87" s="1"/>
  <c r="F43" i="87"/>
  <c r="G43" i="87" s="1"/>
  <c r="F42" i="87"/>
  <c r="F41" i="87"/>
  <c r="G41" i="87" s="1"/>
  <c r="F40" i="87"/>
  <c r="G40" i="87" s="1"/>
  <c r="F39" i="87"/>
  <c r="F38" i="87"/>
  <c r="F37" i="87"/>
  <c r="F36" i="87"/>
  <c r="F35" i="87"/>
  <c r="F34" i="8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6" i="87"/>
  <c r="F15" i="87"/>
  <c r="F14" i="87"/>
  <c r="F13" i="87"/>
  <c r="F12" i="87"/>
  <c r="F11" i="87"/>
  <c r="F10" i="87"/>
  <c r="F9" i="87"/>
  <c r="F8" i="87"/>
  <c r="F7" i="87"/>
  <c r="F6" i="87"/>
  <c r="F5" i="87"/>
  <c r="F4" i="87"/>
  <c r="F3" i="87"/>
  <c r="F69" i="88"/>
  <c r="F68" i="88"/>
  <c r="F67" i="88"/>
  <c r="F66" i="88"/>
  <c r="F65" i="88"/>
  <c r="F64" i="88"/>
  <c r="F63" i="88"/>
  <c r="F62" i="88"/>
  <c r="F61" i="88"/>
  <c r="F60" i="88"/>
  <c r="G60" i="88" s="1"/>
  <c r="F59" i="88"/>
  <c r="F58" i="88"/>
  <c r="F57" i="88"/>
  <c r="F56" i="88"/>
  <c r="F55" i="88"/>
  <c r="F54" i="88"/>
  <c r="F53" i="88"/>
  <c r="F52" i="88"/>
  <c r="G52" i="88" s="1"/>
  <c r="F51" i="88"/>
  <c r="F50" i="88"/>
  <c r="G50" i="88" s="1"/>
  <c r="F49" i="88"/>
  <c r="G49" i="88" s="1"/>
  <c r="F48" i="88"/>
  <c r="F47" i="88"/>
  <c r="G47" i="88" s="1"/>
  <c r="F46" i="88"/>
  <c r="F45" i="88"/>
  <c r="F44" i="88"/>
  <c r="G44" i="88" s="1"/>
  <c r="F43" i="88"/>
  <c r="F42" i="88"/>
  <c r="F41" i="88"/>
  <c r="G41" i="88" s="1"/>
  <c r="F40" i="88"/>
  <c r="F39" i="88"/>
  <c r="F38" i="88"/>
  <c r="G38" i="88" s="1"/>
  <c r="F37" i="88"/>
  <c r="F36" i="88"/>
  <c r="F35" i="88"/>
  <c r="F34" i="88"/>
  <c r="F33" i="88"/>
  <c r="F32" i="88"/>
  <c r="F31" i="88"/>
  <c r="F30" i="88"/>
  <c r="F29" i="88"/>
  <c r="F28" i="88"/>
  <c r="F27" i="88"/>
  <c r="F26" i="88"/>
  <c r="F25" i="88"/>
  <c r="F24" i="88"/>
  <c r="F23" i="88"/>
  <c r="F22" i="88"/>
  <c r="F21" i="88"/>
  <c r="F20" i="88"/>
  <c r="F19" i="88"/>
  <c r="F18" i="88"/>
  <c r="F17" i="88"/>
  <c r="F16" i="88"/>
  <c r="F15" i="88"/>
  <c r="F14" i="88"/>
  <c r="F13" i="88"/>
  <c r="F12" i="88"/>
  <c r="F11" i="88"/>
  <c r="F10" i="88"/>
  <c r="F9" i="88"/>
  <c r="F8" i="88"/>
  <c r="F7" i="88"/>
  <c r="F6" i="88"/>
  <c r="F5" i="88"/>
  <c r="F4" i="88"/>
  <c r="F3" i="88"/>
  <c r="F69" i="89"/>
  <c r="F68" i="89"/>
  <c r="F67" i="89"/>
  <c r="F66" i="89"/>
  <c r="F65" i="89"/>
  <c r="F64" i="89"/>
  <c r="F63" i="89"/>
  <c r="G63" i="89" s="1"/>
  <c r="F62" i="89"/>
  <c r="F61" i="89"/>
  <c r="F60" i="89"/>
  <c r="F59" i="89"/>
  <c r="F58" i="89"/>
  <c r="F57" i="89"/>
  <c r="F56" i="89"/>
  <c r="F55" i="89"/>
  <c r="G55" i="89" s="1"/>
  <c r="F54" i="89"/>
  <c r="F53" i="89"/>
  <c r="F52" i="89"/>
  <c r="F51" i="89"/>
  <c r="F50" i="89"/>
  <c r="G50" i="89" s="1"/>
  <c r="F49" i="89"/>
  <c r="G49" i="89" s="1"/>
  <c r="F48" i="89"/>
  <c r="F47" i="89"/>
  <c r="G47" i="89" s="1"/>
  <c r="F46" i="89"/>
  <c r="G46" i="89" s="1"/>
  <c r="F45" i="89"/>
  <c r="F44" i="89"/>
  <c r="G44" i="89" s="1"/>
  <c r="F43" i="89"/>
  <c r="G43" i="89" s="1"/>
  <c r="F42" i="89"/>
  <c r="G42" i="89" s="1"/>
  <c r="F41" i="89"/>
  <c r="F40" i="89"/>
  <c r="G40" i="89" s="1"/>
  <c r="F39" i="89"/>
  <c r="G39" i="89" s="1"/>
  <c r="F38" i="89"/>
  <c r="F37" i="89"/>
  <c r="F36" i="89"/>
  <c r="F35" i="89"/>
  <c r="F34" i="89"/>
  <c r="F33" i="89"/>
  <c r="F32" i="89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F6" i="89"/>
  <c r="F5" i="89"/>
  <c r="F4" i="89"/>
  <c r="F3" i="89"/>
  <c r="F69" i="90"/>
  <c r="F68" i="90"/>
  <c r="F67" i="90"/>
  <c r="F66" i="90"/>
  <c r="F65" i="90"/>
  <c r="F64" i="90"/>
  <c r="F63" i="90"/>
  <c r="F62" i="90"/>
  <c r="F61" i="90"/>
  <c r="F60" i="90"/>
  <c r="F59" i="90"/>
  <c r="F58" i="90"/>
  <c r="G58" i="90" s="1"/>
  <c r="F57" i="90"/>
  <c r="F56" i="90"/>
  <c r="F55" i="90"/>
  <c r="F54" i="90"/>
  <c r="F53" i="90"/>
  <c r="F52" i="90"/>
  <c r="G52" i="90" s="1"/>
  <c r="F51" i="90"/>
  <c r="F50" i="90"/>
  <c r="G50" i="90" s="1"/>
  <c r="F49" i="90"/>
  <c r="F48" i="90"/>
  <c r="G48" i="90" s="1"/>
  <c r="F47" i="90"/>
  <c r="G47" i="90" s="1"/>
  <c r="F46" i="90"/>
  <c r="F45" i="90"/>
  <c r="F44" i="90"/>
  <c r="F43" i="90"/>
  <c r="F42" i="90"/>
  <c r="G42" i="90" s="1"/>
  <c r="F41" i="90"/>
  <c r="G41" i="90" s="1"/>
  <c r="F40" i="90"/>
  <c r="F39" i="90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F6" i="90"/>
  <c r="F5" i="90"/>
  <c r="F4" i="90"/>
  <c r="F3" i="90"/>
  <c r="F69" i="91"/>
  <c r="F68" i="91"/>
  <c r="F67" i="91"/>
  <c r="F66" i="91"/>
  <c r="F65" i="91"/>
  <c r="F64" i="91"/>
  <c r="F63" i="91"/>
  <c r="F62" i="91"/>
  <c r="F61" i="91"/>
  <c r="G61" i="91" s="1"/>
  <c r="F60" i="91"/>
  <c r="F59" i="91"/>
  <c r="F58" i="91"/>
  <c r="F57" i="91"/>
  <c r="F56" i="91"/>
  <c r="F55" i="91"/>
  <c r="F54" i="91"/>
  <c r="F53" i="91"/>
  <c r="G53" i="91" s="1"/>
  <c r="F52" i="91"/>
  <c r="F51" i="91"/>
  <c r="F50" i="91"/>
  <c r="F49" i="91"/>
  <c r="F48" i="91"/>
  <c r="G48" i="91" s="1"/>
  <c r="F47" i="91"/>
  <c r="F46" i="91"/>
  <c r="F45" i="91"/>
  <c r="G45" i="91" s="1"/>
  <c r="F44" i="91"/>
  <c r="G44" i="91" s="1"/>
  <c r="F43" i="91"/>
  <c r="F42" i="91"/>
  <c r="F41" i="91"/>
  <c r="F40" i="91"/>
  <c r="G40" i="91" s="1"/>
  <c r="F39" i="91"/>
  <c r="F38" i="9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8" i="91"/>
  <c r="F7" i="91"/>
  <c r="F6" i="91"/>
  <c r="F5" i="91"/>
  <c r="F4" i="91"/>
  <c r="F3" i="91"/>
  <c r="F69" i="92"/>
  <c r="F68" i="92"/>
  <c r="F67" i="92"/>
  <c r="F66" i="92"/>
  <c r="F65" i="92"/>
  <c r="F64" i="92"/>
  <c r="G64" i="92" s="1"/>
  <c r="F63" i="92"/>
  <c r="F62" i="92"/>
  <c r="F61" i="92"/>
  <c r="F60" i="92"/>
  <c r="F59" i="92"/>
  <c r="F58" i="92"/>
  <c r="F57" i="92"/>
  <c r="F56" i="92"/>
  <c r="G56" i="92" s="1"/>
  <c r="F55" i="92"/>
  <c r="F54" i="92"/>
  <c r="F53" i="92"/>
  <c r="F52" i="92"/>
  <c r="G52" i="92" s="1"/>
  <c r="F51" i="92"/>
  <c r="G51" i="92" s="1"/>
  <c r="F50" i="92"/>
  <c r="G50" i="92" s="1"/>
  <c r="F49" i="92"/>
  <c r="F48" i="92"/>
  <c r="G48" i="92" s="1"/>
  <c r="F47" i="92"/>
  <c r="F46" i="92"/>
  <c r="F45" i="92"/>
  <c r="F44" i="92"/>
  <c r="G44" i="92" s="1"/>
  <c r="F43" i="92"/>
  <c r="G43" i="92" s="1"/>
  <c r="F42" i="92"/>
  <c r="G42" i="92" s="1"/>
  <c r="F41" i="92"/>
  <c r="F40" i="92"/>
  <c r="G40" i="92" s="1"/>
  <c r="F39" i="92"/>
  <c r="G39" i="92" s="1"/>
  <c r="F38" i="92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1" i="92"/>
  <c r="F10" i="92"/>
  <c r="F9" i="92"/>
  <c r="F8" i="92"/>
  <c r="F7" i="92"/>
  <c r="F6" i="92"/>
  <c r="F5" i="92"/>
  <c r="F4" i="92"/>
  <c r="F3" i="92"/>
  <c r="F69" i="93"/>
  <c r="F68" i="93"/>
  <c r="F67" i="93"/>
  <c r="F66" i="93"/>
  <c r="F65" i="93"/>
  <c r="F64" i="93"/>
  <c r="F63" i="93"/>
  <c r="F62" i="93"/>
  <c r="F61" i="93"/>
  <c r="F60" i="93"/>
  <c r="F59" i="93"/>
  <c r="G59" i="93" s="1"/>
  <c r="F58" i="93"/>
  <c r="F57" i="93"/>
  <c r="F56" i="93"/>
  <c r="F55" i="93"/>
  <c r="F54" i="93"/>
  <c r="F53" i="93"/>
  <c r="F52" i="93"/>
  <c r="F51" i="93"/>
  <c r="G51" i="93" s="1"/>
  <c r="F50" i="93"/>
  <c r="F49" i="93"/>
  <c r="F48" i="93"/>
  <c r="G48" i="93" s="1"/>
  <c r="F47" i="93"/>
  <c r="G47" i="93" s="1"/>
  <c r="F46" i="93"/>
  <c r="F45" i="93"/>
  <c r="G45" i="93" s="1"/>
  <c r="F44" i="93"/>
  <c r="F43" i="93"/>
  <c r="G43" i="93" s="1"/>
  <c r="F42" i="93"/>
  <c r="G42" i="93" s="1"/>
  <c r="F41" i="93"/>
  <c r="F40" i="93"/>
  <c r="F39" i="93"/>
  <c r="F38" i="93"/>
  <c r="G38" i="93" s="1"/>
  <c r="F37" i="93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1" i="93"/>
  <c r="F10" i="93"/>
  <c r="F9" i="93"/>
  <c r="F8" i="93"/>
  <c r="F7" i="93"/>
  <c r="F6" i="93"/>
  <c r="F5" i="93"/>
  <c r="F4" i="93"/>
  <c r="F3" i="93"/>
  <c r="F69" i="94"/>
  <c r="F68" i="94"/>
  <c r="F67" i="94"/>
  <c r="F66" i="94"/>
  <c r="F65" i="94"/>
  <c r="F64" i="94"/>
  <c r="F63" i="94"/>
  <c r="F62" i="94"/>
  <c r="G62" i="94" s="1"/>
  <c r="F61" i="94"/>
  <c r="F60" i="94"/>
  <c r="F59" i="94"/>
  <c r="F58" i="94"/>
  <c r="F57" i="94"/>
  <c r="F56" i="94"/>
  <c r="F55" i="94"/>
  <c r="F54" i="94"/>
  <c r="G54" i="94" s="1"/>
  <c r="F53" i="94"/>
  <c r="F52" i="94"/>
  <c r="F51" i="94"/>
  <c r="F50" i="94"/>
  <c r="G50" i="94" s="1"/>
  <c r="F49" i="94"/>
  <c r="G49" i="94" s="1"/>
  <c r="F48" i="94"/>
  <c r="F47" i="94"/>
  <c r="F46" i="94"/>
  <c r="G46" i="94" s="1"/>
  <c r="F45" i="94"/>
  <c r="F44" i="94"/>
  <c r="F43" i="94"/>
  <c r="G43" i="94" s="1"/>
  <c r="F42" i="94"/>
  <c r="G42" i="94" s="1"/>
  <c r="F41" i="94"/>
  <c r="G41" i="94" s="1"/>
  <c r="F40" i="94"/>
  <c r="F39" i="94"/>
  <c r="F38" i="94"/>
  <c r="G38" i="94" s="1"/>
  <c r="F37" i="94"/>
  <c r="F36" i="94"/>
  <c r="F35" i="94"/>
  <c r="F34" i="94"/>
  <c r="F33" i="94"/>
  <c r="F32" i="94"/>
  <c r="F31" i="94"/>
  <c r="F30" i="94"/>
  <c r="F29" i="94"/>
  <c r="F28" i="94"/>
  <c r="F27" i="94"/>
  <c r="F26" i="94"/>
  <c r="F25" i="94"/>
  <c r="F24" i="94"/>
  <c r="F23" i="94"/>
  <c r="F22" i="94"/>
  <c r="F21" i="94"/>
  <c r="F20" i="94"/>
  <c r="F19" i="94"/>
  <c r="F18" i="94"/>
  <c r="F17" i="94"/>
  <c r="F16" i="94"/>
  <c r="F15" i="94"/>
  <c r="F14" i="94"/>
  <c r="F13" i="94"/>
  <c r="F12" i="94"/>
  <c r="F11" i="94"/>
  <c r="F10" i="94"/>
  <c r="F9" i="94"/>
  <c r="F8" i="94"/>
  <c r="F7" i="94"/>
  <c r="F6" i="94"/>
  <c r="F5" i="94"/>
  <c r="F4" i="94"/>
  <c r="F3" i="94"/>
  <c r="F69" i="95"/>
  <c r="F68" i="95"/>
  <c r="F67" i="95"/>
  <c r="F66" i="95"/>
  <c r="F65" i="95"/>
  <c r="G65" i="95" s="1"/>
  <c r="F64" i="95"/>
  <c r="F63" i="95"/>
  <c r="F62" i="95"/>
  <c r="F61" i="95"/>
  <c r="F60" i="95"/>
  <c r="F59" i="95"/>
  <c r="F58" i="95"/>
  <c r="F57" i="95"/>
  <c r="F56" i="95"/>
  <c r="F55" i="95"/>
  <c r="F54" i="95"/>
  <c r="F53" i="95"/>
  <c r="F52" i="95"/>
  <c r="F51" i="95"/>
  <c r="G51" i="95" s="1"/>
  <c r="F50" i="95"/>
  <c r="G50" i="95" s="1"/>
  <c r="F49" i="95"/>
  <c r="G49" i="95" s="1"/>
  <c r="F48" i="95"/>
  <c r="F47" i="95"/>
  <c r="F46" i="95"/>
  <c r="G46" i="95" s="1"/>
  <c r="F45" i="95"/>
  <c r="F44" i="95"/>
  <c r="F43" i="95"/>
  <c r="G43" i="95" s="1"/>
  <c r="F42" i="95"/>
  <c r="G42" i="95" s="1"/>
  <c r="F41" i="95"/>
  <c r="G41" i="95" s="1"/>
  <c r="F40" i="95"/>
  <c r="G40" i="95" s="1"/>
  <c r="F39" i="95"/>
  <c r="F38" i="95"/>
  <c r="F37" i="95"/>
  <c r="F36" i="95"/>
  <c r="F35" i="95"/>
  <c r="F34" i="95"/>
  <c r="F33" i="95"/>
  <c r="F32" i="95"/>
  <c r="F31" i="95"/>
  <c r="F30" i="95"/>
  <c r="F29" i="95"/>
  <c r="F28" i="95"/>
  <c r="F27" i="95"/>
  <c r="F26" i="95"/>
  <c r="F25" i="95"/>
  <c r="F24" i="95"/>
  <c r="F23" i="95"/>
  <c r="F22" i="95"/>
  <c r="F21" i="95"/>
  <c r="F20" i="95"/>
  <c r="F19" i="95"/>
  <c r="F18" i="95"/>
  <c r="F17" i="95"/>
  <c r="F16" i="95"/>
  <c r="F15" i="95"/>
  <c r="F14" i="95"/>
  <c r="F13" i="95"/>
  <c r="F12" i="95"/>
  <c r="F11" i="95"/>
  <c r="F10" i="95"/>
  <c r="F9" i="95"/>
  <c r="F8" i="95"/>
  <c r="F7" i="95"/>
  <c r="F6" i="95"/>
  <c r="F5" i="95"/>
  <c r="F4" i="95"/>
  <c r="F3" i="95"/>
  <c r="F69" i="96"/>
  <c r="F68" i="96"/>
  <c r="F67" i="96"/>
  <c r="F66" i="96"/>
  <c r="F65" i="96"/>
  <c r="F64" i="96"/>
  <c r="F63" i="96"/>
  <c r="F62" i="96"/>
  <c r="F61" i="96"/>
  <c r="F60" i="96"/>
  <c r="G60" i="96" s="1"/>
  <c r="F59" i="96"/>
  <c r="F58" i="96"/>
  <c r="F57" i="96"/>
  <c r="F56" i="96"/>
  <c r="F55" i="96"/>
  <c r="F54" i="96"/>
  <c r="F53" i="96"/>
  <c r="F52" i="96"/>
  <c r="G52" i="96" s="1"/>
  <c r="F51" i="96"/>
  <c r="F50" i="96"/>
  <c r="G50" i="96" s="1"/>
  <c r="F49" i="96"/>
  <c r="G49" i="96" s="1"/>
  <c r="F48" i="96"/>
  <c r="G48" i="96" s="1"/>
  <c r="F47" i="96"/>
  <c r="F46" i="96"/>
  <c r="F45" i="96"/>
  <c r="F44" i="96"/>
  <c r="G44" i="96" s="1"/>
  <c r="F43" i="96"/>
  <c r="G43" i="96" s="1"/>
  <c r="F42" i="96"/>
  <c r="F41" i="96"/>
  <c r="F40" i="96"/>
  <c r="G40" i="96" s="1"/>
  <c r="F39" i="96"/>
  <c r="F38" i="96"/>
  <c r="G38" i="96" s="1"/>
  <c r="F37" i="96"/>
  <c r="F36" i="96"/>
  <c r="F35" i="96"/>
  <c r="F34" i="96"/>
  <c r="F33" i="96"/>
  <c r="F32" i="96"/>
  <c r="F31" i="96"/>
  <c r="F30" i="96"/>
  <c r="F29" i="96"/>
  <c r="F28" i="96"/>
  <c r="F27" i="96"/>
  <c r="F26" i="96"/>
  <c r="F25" i="96"/>
  <c r="F24" i="96"/>
  <c r="F23" i="96"/>
  <c r="F22" i="96"/>
  <c r="F21" i="96"/>
  <c r="F20" i="96"/>
  <c r="F19" i="96"/>
  <c r="F18" i="96"/>
  <c r="F17" i="96"/>
  <c r="F16" i="96"/>
  <c r="F15" i="96"/>
  <c r="F14" i="96"/>
  <c r="F13" i="96"/>
  <c r="F12" i="96"/>
  <c r="F11" i="96"/>
  <c r="F10" i="96"/>
  <c r="F9" i="96"/>
  <c r="F8" i="96"/>
  <c r="F7" i="96"/>
  <c r="F6" i="96"/>
  <c r="F5" i="96"/>
  <c r="F4" i="96"/>
  <c r="F3" i="96"/>
  <c r="F69" i="97"/>
  <c r="F68" i="97"/>
  <c r="F67" i="97"/>
  <c r="F66" i="97"/>
  <c r="F65" i="97"/>
  <c r="F64" i="97"/>
  <c r="F63" i="97"/>
  <c r="G63" i="97" s="1"/>
  <c r="F62" i="97"/>
  <c r="F61" i="97"/>
  <c r="F60" i="97"/>
  <c r="F59" i="97"/>
  <c r="F58" i="97"/>
  <c r="F57" i="97"/>
  <c r="F56" i="97"/>
  <c r="F55" i="97"/>
  <c r="F54" i="97"/>
  <c r="F53" i="97"/>
  <c r="F52" i="97"/>
  <c r="F51" i="97"/>
  <c r="F50" i="97"/>
  <c r="F49" i="97"/>
  <c r="G49" i="97" s="1"/>
  <c r="F48" i="97"/>
  <c r="F47" i="97"/>
  <c r="G47" i="97" s="1"/>
  <c r="F46" i="97"/>
  <c r="G46" i="97" s="1"/>
  <c r="F45" i="97"/>
  <c r="F44" i="97"/>
  <c r="F43" i="97"/>
  <c r="G43" i="97" s="1"/>
  <c r="F42" i="97"/>
  <c r="G42" i="97" s="1"/>
  <c r="F41" i="97"/>
  <c r="F40" i="97"/>
  <c r="G40" i="97" s="1"/>
  <c r="F39" i="97"/>
  <c r="G39" i="97" s="1"/>
  <c r="F38" i="97"/>
  <c r="F37" i="97"/>
  <c r="F36" i="97"/>
  <c r="F35" i="97"/>
  <c r="F34" i="97"/>
  <c r="F33" i="97"/>
  <c r="F32" i="97"/>
  <c r="F31" i="97"/>
  <c r="F30" i="97"/>
  <c r="F29" i="97"/>
  <c r="F28" i="97"/>
  <c r="F27" i="97"/>
  <c r="F26" i="97"/>
  <c r="F25" i="97"/>
  <c r="F24" i="97"/>
  <c r="F23" i="97"/>
  <c r="F22" i="97"/>
  <c r="F21" i="97"/>
  <c r="F20" i="97"/>
  <c r="F19" i="97"/>
  <c r="F18" i="97"/>
  <c r="F17" i="97"/>
  <c r="F16" i="97"/>
  <c r="F15" i="97"/>
  <c r="F14" i="97"/>
  <c r="F13" i="97"/>
  <c r="F12" i="97"/>
  <c r="F11" i="97"/>
  <c r="F10" i="97"/>
  <c r="F9" i="97"/>
  <c r="F8" i="97"/>
  <c r="F7" i="97"/>
  <c r="F6" i="97"/>
  <c r="F5" i="97"/>
  <c r="F4" i="97"/>
  <c r="F3" i="97"/>
  <c r="F69" i="98"/>
  <c r="F68" i="98"/>
  <c r="F67" i="98"/>
  <c r="F66" i="98"/>
  <c r="F65" i="98"/>
  <c r="F64" i="98"/>
  <c r="F63" i="98"/>
  <c r="F62" i="98"/>
  <c r="F61" i="98"/>
  <c r="F60" i="98"/>
  <c r="F59" i="98"/>
  <c r="F58" i="98"/>
  <c r="G58" i="98" s="1"/>
  <c r="F57" i="98"/>
  <c r="F56" i="98"/>
  <c r="F55" i="98"/>
  <c r="F54" i="98"/>
  <c r="F53" i="98"/>
  <c r="F52" i="98"/>
  <c r="G52" i="98" s="1"/>
  <c r="F51" i="98"/>
  <c r="F50" i="98"/>
  <c r="G50" i="98" s="1"/>
  <c r="F49" i="98"/>
  <c r="F48" i="98"/>
  <c r="F47" i="98"/>
  <c r="F46" i="98"/>
  <c r="F45" i="98"/>
  <c r="G45" i="98" s="1"/>
  <c r="F44" i="98"/>
  <c r="G44" i="98" s="1"/>
  <c r="F43" i="98"/>
  <c r="F42" i="98"/>
  <c r="G42" i="98" s="1"/>
  <c r="F41" i="98"/>
  <c r="G41" i="98" s="1"/>
  <c r="F40" i="98"/>
  <c r="G40" i="98" s="1"/>
  <c r="F39" i="98"/>
  <c r="F38" i="98"/>
  <c r="G38" i="98" s="1"/>
  <c r="F37" i="98"/>
  <c r="F36" i="98"/>
  <c r="F35" i="98"/>
  <c r="F34" i="98"/>
  <c r="F33" i="98"/>
  <c r="F32" i="98"/>
  <c r="F31" i="98"/>
  <c r="F30" i="98"/>
  <c r="F29" i="98"/>
  <c r="F28" i="98"/>
  <c r="F27" i="98"/>
  <c r="F26" i="98"/>
  <c r="F25" i="98"/>
  <c r="F24" i="98"/>
  <c r="F23" i="98"/>
  <c r="F22" i="98"/>
  <c r="F21" i="98"/>
  <c r="F20" i="98"/>
  <c r="F19" i="98"/>
  <c r="F18" i="98"/>
  <c r="F17" i="98"/>
  <c r="F16" i="98"/>
  <c r="F15" i="98"/>
  <c r="F14" i="98"/>
  <c r="F13" i="98"/>
  <c r="F12" i="98"/>
  <c r="F11" i="98"/>
  <c r="F10" i="98"/>
  <c r="F9" i="98"/>
  <c r="F8" i="98"/>
  <c r="F7" i="98"/>
  <c r="F6" i="98"/>
  <c r="F5" i="98"/>
  <c r="F4" i="98"/>
  <c r="F3" i="98"/>
  <c r="F69" i="99"/>
  <c r="F68" i="99"/>
  <c r="F67" i="99"/>
  <c r="F66" i="99"/>
  <c r="F65" i="99"/>
  <c r="F64" i="99"/>
  <c r="F63" i="99"/>
  <c r="F62" i="99"/>
  <c r="F61" i="99"/>
  <c r="G61" i="99" s="1"/>
  <c r="F60" i="99"/>
  <c r="F59" i="99"/>
  <c r="F58" i="99"/>
  <c r="F57" i="99"/>
  <c r="F56" i="99"/>
  <c r="F55" i="99"/>
  <c r="F54" i="99"/>
  <c r="F53" i="99"/>
  <c r="G53" i="99" s="1"/>
  <c r="F52" i="99"/>
  <c r="F51" i="99"/>
  <c r="F50" i="99"/>
  <c r="G50" i="99" s="1"/>
  <c r="F49" i="99"/>
  <c r="F48" i="99"/>
  <c r="G48" i="99" s="1"/>
  <c r="F47" i="99"/>
  <c r="G47" i="99" s="1"/>
  <c r="F46" i="99"/>
  <c r="F45" i="99"/>
  <c r="G45" i="99" s="1"/>
  <c r="F44" i="99"/>
  <c r="G44" i="99" s="1"/>
  <c r="F43" i="99"/>
  <c r="F42" i="99"/>
  <c r="F41" i="99"/>
  <c r="F40" i="99"/>
  <c r="G40" i="99" s="1"/>
  <c r="F39" i="99"/>
  <c r="F38" i="99"/>
  <c r="F37" i="99"/>
  <c r="F36" i="99"/>
  <c r="F35" i="99"/>
  <c r="F34" i="99"/>
  <c r="F33" i="99"/>
  <c r="F32" i="99"/>
  <c r="F31" i="99"/>
  <c r="F30" i="99"/>
  <c r="F29" i="99"/>
  <c r="F28" i="99"/>
  <c r="F27" i="99"/>
  <c r="F26" i="99"/>
  <c r="F25" i="99"/>
  <c r="F24" i="99"/>
  <c r="F23" i="99"/>
  <c r="F22" i="99"/>
  <c r="F21" i="99"/>
  <c r="F20" i="99"/>
  <c r="F19" i="99"/>
  <c r="F18" i="99"/>
  <c r="F17" i="99"/>
  <c r="F16" i="99"/>
  <c r="F15" i="99"/>
  <c r="F14" i="99"/>
  <c r="F13" i="99"/>
  <c r="F12" i="99"/>
  <c r="F11" i="99"/>
  <c r="F10" i="99"/>
  <c r="F9" i="99"/>
  <c r="F8" i="99"/>
  <c r="F7" i="99"/>
  <c r="F6" i="99"/>
  <c r="F5" i="99"/>
  <c r="F4" i="99"/>
  <c r="F3" i="99"/>
  <c r="F69" i="100"/>
  <c r="F68" i="100"/>
  <c r="F67" i="100"/>
  <c r="F66" i="100"/>
  <c r="F65" i="100"/>
  <c r="F64" i="100"/>
  <c r="G64" i="100" s="1"/>
  <c r="F63" i="100"/>
  <c r="F62" i="100"/>
  <c r="F61" i="100"/>
  <c r="F60" i="100"/>
  <c r="F59" i="100"/>
  <c r="F58" i="100"/>
  <c r="F57" i="100"/>
  <c r="F56" i="100"/>
  <c r="G56" i="100" s="1"/>
  <c r="F55" i="100"/>
  <c r="F54" i="100"/>
  <c r="F53" i="100"/>
  <c r="F52" i="100"/>
  <c r="G52" i="100" s="1"/>
  <c r="F51" i="100"/>
  <c r="G51" i="100" s="1"/>
  <c r="F50" i="100"/>
  <c r="G50" i="100" s="1"/>
  <c r="F49" i="100"/>
  <c r="F48" i="100"/>
  <c r="G48" i="100" s="1"/>
  <c r="F47" i="100"/>
  <c r="F46" i="100"/>
  <c r="F45" i="100"/>
  <c r="F44" i="100"/>
  <c r="F43" i="100"/>
  <c r="G43" i="100" s="1"/>
  <c r="F42" i="100"/>
  <c r="G42" i="100" s="1"/>
  <c r="F41" i="100"/>
  <c r="F40" i="100"/>
  <c r="G40" i="100" s="1"/>
  <c r="F39" i="100"/>
  <c r="G39" i="100" s="1"/>
  <c r="F38" i="100"/>
  <c r="G38" i="100" s="1"/>
  <c r="F37" i="100"/>
  <c r="F36" i="100"/>
  <c r="F35" i="100"/>
  <c r="F34" i="100"/>
  <c r="F33" i="100"/>
  <c r="F32" i="100"/>
  <c r="F31" i="100"/>
  <c r="F30" i="100"/>
  <c r="F29" i="100"/>
  <c r="F28" i="100"/>
  <c r="F27" i="100"/>
  <c r="F26" i="100"/>
  <c r="F25" i="100"/>
  <c r="F24" i="100"/>
  <c r="F23" i="100"/>
  <c r="F22" i="100"/>
  <c r="F21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F7" i="100"/>
  <c r="F6" i="100"/>
  <c r="F5" i="100"/>
  <c r="F4" i="100"/>
  <c r="F3" i="100"/>
  <c r="F69" i="101"/>
  <c r="F68" i="101"/>
  <c r="F67" i="101"/>
  <c r="F66" i="101"/>
  <c r="F65" i="101"/>
  <c r="F64" i="101"/>
  <c r="F63" i="101"/>
  <c r="F62" i="101"/>
  <c r="F61" i="101"/>
  <c r="F60" i="101"/>
  <c r="F59" i="101"/>
  <c r="F58" i="101"/>
  <c r="F57" i="101"/>
  <c r="F56" i="101"/>
  <c r="F55" i="101"/>
  <c r="F54" i="101"/>
  <c r="F53" i="101"/>
  <c r="F52" i="101"/>
  <c r="G52" i="101" s="1"/>
  <c r="F51" i="101"/>
  <c r="G51" i="101" s="1"/>
  <c r="F50" i="101"/>
  <c r="F49" i="101"/>
  <c r="F48" i="101"/>
  <c r="G48" i="101" s="1"/>
  <c r="F47" i="101"/>
  <c r="G47" i="101" s="1"/>
  <c r="F46" i="101"/>
  <c r="G46" i="101" s="1"/>
  <c r="F45" i="101"/>
  <c r="F44" i="101"/>
  <c r="G44" i="101" s="1"/>
  <c r="F43" i="101"/>
  <c r="G43" i="101" s="1"/>
  <c r="F42" i="101"/>
  <c r="G42" i="101" s="1"/>
  <c r="F41" i="101"/>
  <c r="F40" i="101"/>
  <c r="F39" i="101"/>
  <c r="F38" i="101"/>
  <c r="G38" i="101" s="1"/>
  <c r="F37" i="101"/>
  <c r="F36" i="101"/>
  <c r="F35" i="101"/>
  <c r="F34" i="101"/>
  <c r="F33" i="101"/>
  <c r="F32" i="101"/>
  <c r="F31" i="101"/>
  <c r="F30" i="101"/>
  <c r="F29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F8" i="101"/>
  <c r="F7" i="101"/>
  <c r="F6" i="101"/>
  <c r="F5" i="101"/>
  <c r="F4" i="101"/>
  <c r="F3" i="101"/>
  <c r="F69" i="102"/>
  <c r="F68" i="102"/>
  <c r="F67" i="102"/>
  <c r="F66" i="102"/>
  <c r="F65" i="102"/>
  <c r="F64" i="102"/>
  <c r="F63" i="102"/>
  <c r="F62" i="102"/>
  <c r="G62" i="102" s="1"/>
  <c r="F61" i="102"/>
  <c r="F60" i="102"/>
  <c r="F59" i="102"/>
  <c r="F58" i="102"/>
  <c r="F57" i="102"/>
  <c r="F56" i="102"/>
  <c r="F55" i="102"/>
  <c r="F54" i="102"/>
  <c r="G54" i="102" s="1"/>
  <c r="F53" i="102"/>
  <c r="F52" i="102"/>
  <c r="F51" i="102"/>
  <c r="F50" i="102"/>
  <c r="G50" i="102" s="1"/>
  <c r="F49" i="102"/>
  <c r="G49" i="102" s="1"/>
  <c r="F48" i="102"/>
  <c r="G48" i="102" s="1"/>
  <c r="F47" i="102"/>
  <c r="F46" i="102"/>
  <c r="G46" i="102" s="1"/>
  <c r="F45" i="102"/>
  <c r="F44" i="102"/>
  <c r="F43" i="102"/>
  <c r="F42" i="102"/>
  <c r="G42" i="102" s="1"/>
  <c r="F41" i="102"/>
  <c r="G41" i="102" s="1"/>
  <c r="F40" i="102"/>
  <c r="F39" i="102"/>
  <c r="F38" i="102"/>
  <c r="G38" i="102" s="1"/>
  <c r="F37" i="102"/>
  <c r="F36" i="102"/>
  <c r="F35" i="102"/>
  <c r="F34" i="102"/>
  <c r="F33" i="102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F6" i="102"/>
  <c r="F5" i="102"/>
  <c r="F4" i="102"/>
  <c r="F3" i="102"/>
  <c r="F69" i="103"/>
  <c r="F68" i="103"/>
  <c r="F67" i="103"/>
  <c r="F66" i="103"/>
  <c r="F65" i="103"/>
  <c r="G65" i="103" s="1"/>
  <c r="F64" i="103"/>
  <c r="F63" i="103"/>
  <c r="F62" i="103"/>
  <c r="F61" i="103"/>
  <c r="F60" i="103"/>
  <c r="F59" i="103"/>
  <c r="F58" i="103"/>
  <c r="F57" i="103"/>
  <c r="G57" i="103" s="1"/>
  <c r="F56" i="103"/>
  <c r="F55" i="103"/>
  <c r="F54" i="103"/>
  <c r="F53" i="103"/>
  <c r="F52" i="103"/>
  <c r="F51" i="103"/>
  <c r="G51" i="103" s="1"/>
  <c r="F50" i="103"/>
  <c r="G50" i="103" s="1"/>
  <c r="F49" i="103"/>
  <c r="G49" i="103" s="1"/>
  <c r="F48" i="103"/>
  <c r="F47" i="103"/>
  <c r="G47" i="103" s="1"/>
  <c r="F46" i="103"/>
  <c r="G46" i="103" s="1"/>
  <c r="F45" i="103"/>
  <c r="F44" i="103"/>
  <c r="F43" i="103"/>
  <c r="G43" i="103" s="1"/>
  <c r="F42" i="103"/>
  <c r="G42" i="103" s="1"/>
  <c r="F41" i="103"/>
  <c r="G41" i="103" s="1"/>
  <c r="F40" i="103"/>
  <c r="G40" i="103" s="1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F7" i="103"/>
  <c r="F6" i="103"/>
  <c r="F5" i="103"/>
  <c r="F4" i="103"/>
  <c r="F3" i="103"/>
  <c r="F69" i="105"/>
  <c r="F68" i="105"/>
  <c r="F67" i="105"/>
  <c r="F66" i="105"/>
  <c r="F65" i="105"/>
  <c r="F64" i="105"/>
  <c r="F63" i="105"/>
  <c r="F62" i="105"/>
  <c r="F61" i="105"/>
  <c r="F60" i="105"/>
  <c r="G60" i="105" s="1"/>
  <c r="F59" i="105"/>
  <c r="F58" i="105"/>
  <c r="F57" i="105"/>
  <c r="F56" i="105"/>
  <c r="F55" i="105"/>
  <c r="F54" i="105"/>
  <c r="F53" i="105"/>
  <c r="F52" i="105"/>
  <c r="G52" i="105" s="1"/>
  <c r="F51" i="105"/>
  <c r="F50" i="105"/>
  <c r="G50" i="105" s="1"/>
  <c r="F49" i="105"/>
  <c r="G49" i="105" s="1"/>
  <c r="F48" i="105"/>
  <c r="F47" i="105"/>
  <c r="F46" i="105"/>
  <c r="F45" i="105"/>
  <c r="F44" i="105"/>
  <c r="G44" i="105" s="1"/>
  <c r="F43" i="105"/>
  <c r="F42" i="105"/>
  <c r="F41" i="105"/>
  <c r="F40" i="105"/>
  <c r="F39" i="105"/>
  <c r="G39" i="105" s="1"/>
  <c r="F38" i="105"/>
  <c r="G38" i="105" s="1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F7" i="105"/>
  <c r="F6" i="105"/>
  <c r="F5" i="105"/>
  <c r="F4" i="105"/>
  <c r="F3" i="105"/>
  <c r="F69" i="106"/>
  <c r="F68" i="106"/>
  <c r="F67" i="106"/>
  <c r="F66" i="106"/>
  <c r="F65" i="106"/>
  <c r="F64" i="106"/>
  <c r="F63" i="106"/>
  <c r="G63" i="106" s="1"/>
  <c r="F62" i="106"/>
  <c r="F61" i="106"/>
  <c r="F60" i="106"/>
  <c r="F59" i="106"/>
  <c r="F58" i="106"/>
  <c r="F57" i="106"/>
  <c r="F56" i="106"/>
  <c r="F55" i="106"/>
  <c r="G55" i="106" s="1"/>
  <c r="F54" i="106"/>
  <c r="F53" i="106"/>
  <c r="F52" i="106"/>
  <c r="F51" i="106"/>
  <c r="F50" i="106"/>
  <c r="G50" i="106" s="1"/>
  <c r="F49" i="106"/>
  <c r="G49" i="106" s="1"/>
  <c r="F48" i="106"/>
  <c r="F47" i="106"/>
  <c r="G47" i="106" s="1"/>
  <c r="F46" i="106"/>
  <c r="G46" i="106" s="1"/>
  <c r="F45" i="106"/>
  <c r="F44" i="106"/>
  <c r="F43" i="106"/>
  <c r="F42" i="106"/>
  <c r="G42" i="106" s="1"/>
  <c r="F41" i="106"/>
  <c r="F40" i="106"/>
  <c r="G40" i="106" s="1"/>
  <c r="F39" i="106"/>
  <c r="G39" i="106" s="1"/>
  <c r="F38" i="106"/>
  <c r="F37" i="106"/>
  <c r="F36" i="106"/>
  <c r="F35" i="106"/>
  <c r="F34" i="106"/>
  <c r="F33" i="106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F8" i="106"/>
  <c r="F7" i="106"/>
  <c r="F6" i="106"/>
  <c r="F5" i="106"/>
  <c r="F4" i="106"/>
  <c r="F3" i="106"/>
  <c r="F69" i="107"/>
  <c r="F68" i="107"/>
  <c r="F67" i="107"/>
  <c r="F66" i="107"/>
  <c r="F65" i="107"/>
  <c r="F64" i="107"/>
  <c r="F63" i="107"/>
  <c r="F62" i="107"/>
  <c r="F61" i="107"/>
  <c r="F60" i="107"/>
  <c r="F59" i="107"/>
  <c r="F58" i="107"/>
  <c r="G58" i="107" s="1"/>
  <c r="F57" i="107"/>
  <c r="F56" i="107"/>
  <c r="F55" i="107"/>
  <c r="F54" i="107"/>
  <c r="F53" i="107"/>
  <c r="F52" i="107"/>
  <c r="F51" i="107"/>
  <c r="F50" i="107"/>
  <c r="G50" i="107" s="1"/>
  <c r="F49" i="107"/>
  <c r="F48" i="107"/>
  <c r="G48" i="107" s="1"/>
  <c r="F47" i="107"/>
  <c r="F46" i="107"/>
  <c r="G46" i="107" s="1"/>
  <c r="F45" i="107"/>
  <c r="F44" i="107"/>
  <c r="F43" i="107"/>
  <c r="G43" i="107" s="1"/>
  <c r="F42" i="107"/>
  <c r="G42" i="107" s="1"/>
  <c r="F41" i="107"/>
  <c r="G41" i="107" s="1"/>
  <c r="F40" i="107"/>
  <c r="F39" i="107"/>
  <c r="G39" i="107" s="1"/>
  <c r="F38" i="107"/>
  <c r="G38" i="107" s="1"/>
  <c r="F37" i="107"/>
  <c r="F36" i="107"/>
  <c r="F35" i="107"/>
  <c r="F34" i="107"/>
  <c r="F33" i="107"/>
  <c r="F32" i="107"/>
  <c r="F31" i="107"/>
  <c r="F30" i="107"/>
  <c r="F29" i="107"/>
  <c r="F28" i="107"/>
  <c r="F27" i="107"/>
  <c r="F26" i="107"/>
  <c r="F25" i="107"/>
  <c r="F24" i="107"/>
  <c r="F23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F8" i="107"/>
  <c r="F7" i="107"/>
  <c r="F6" i="107"/>
  <c r="F5" i="107"/>
  <c r="F4" i="107"/>
  <c r="F3" i="107"/>
  <c r="F69" i="108"/>
  <c r="F68" i="108"/>
  <c r="F67" i="108"/>
  <c r="F66" i="108"/>
  <c r="F65" i="108"/>
  <c r="F64" i="108"/>
  <c r="F63" i="108"/>
  <c r="F62" i="108"/>
  <c r="F61" i="108"/>
  <c r="F60" i="108"/>
  <c r="F59" i="108"/>
  <c r="F58" i="108"/>
  <c r="F57" i="108"/>
  <c r="F56" i="108"/>
  <c r="F55" i="108"/>
  <c r="F54" i="108"/>
  <c r="F53" i="108"/>
  <c r="G53" i="108" s="1"/>
  <c r="F52" i="108"/>
  <c r="G52" i="108" s="1"/>
  <c r="F51" i="108"/>
  <c r="F50" i="108"/>
  <c r="G50" i="108" s="1"/>
  <c r="F49" i="108"/>
  <c r="G49" i="108" s="1"/>
  <c r="F48" i="108"/>
  <c r="G48" i="108" s="1"/>
  <c r="F47" i="108"/>
  <c r="F46" i="108"/>
  <c r="F45" i="108"/>
  <c r="G45" i="108" s="1"/>
  <c r="F44" i="108"/>
  <c r="G44" i="108" s="1"/>
  <c r="F43" i="108"/>
  <c r="F42" i="108"/>
  <c r="F41" i="108"/>
  <c r="F40" i="108"/>
  <c r="F39" i="108"/>
  <c r="F38" i="108"/>
  <c r="F37" i="108"/>
  <c r="F36" i="108"/>
  <c r="F35" i="108"/>
  <c r="F34" i="108"/>
  <c r="F33" i="108"/>
  <c r="F32" i="108"/>
  <c r="F31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F7" i="108"/>
  <c r="F6" i="108"/>
  <c r="F5" i="108"/>
  <c r="F4" i="108"/>
  <c r="F3" i="108"/>
  <c r="F69" i="109"/>
  <c r="F68" i="109"/>
  <c r="F67" i="109"/>
  <c r="F66" i="109"/>
  <c r="F65" i="109"/>
  <c r="F64" i="109"/>
  <c r="F63" i="109"/>
  <c r="F62" i="109"/>
  <c r="F61" i="109"/>
  <c r="F60" i="109"/>
  <c r="F59" i="109"/>
  <c r="F58" i="109"/>
  <c r="F57" i="109"/>
  <c r="F56" i="109"/>
  <c r="G56" i="109" s="1"/>
  <c r="F55" i="109"/>
  <c r="F54" i="109"/>
  <c r="F53" i="109"/>
  <c r="F52" i="109"/>
  <c r="G52" i="109" s="1"/>
  <c r="F51" i="109"/>
  <c r="G51" i="109" s="1"/>
  <c r="F50" i="109"/>
  <c r="G50" i="109" s="1"/>
  <c r="F49" i="109"/>
  <c r="F48" i="109"/>
  <c r="G48" i="109" s="1"/>
  <c r="F47" i="109"/>
  <c r="G47" i="109" s="1"/>
  <c r="F46" i="109"/>
  <c r="F45" i="109"/>
  <c r="F44" i="109"/>
  <c r="F43" i="109"/>
  <c r="G43" i="109" s="1"/>
  <c r="F42" i="109"/>
  <c r="F41" i="109"/>
  <c r="F40" i="109"/>
  <c r="G40" i="109" s="1"/>
  <c r="F39" i="109"/>
  <c r="F38" i="109"/>
  <c r="F37" i="109"/>
  <c r="F36" i="109"/>
  <c r="F35" i="109"/>
  <c r="F34" i="109"/>
  <c r="F33" i="109"/>
  <c r="F32" i="109"/>
  <c r="F31" i="109"/>
  <c r="F30" i="109"/>
  <c r="F29" i="109"/>
  <c r="F28" i="109"/>
  <c r="F27" i="109"/>
  <c r="F26" i="109"/>
  <c r="F25" i="109"/>
  <c r="F24" i="109"/>
  <c r="F23" i="109"/>
  <c r="F22" i="109"/>
  <c r="F21" i="109"/>
  <c r="F20" i="109"/>
  <c r="F19" i="109"/>
  <c r="F18" i="109"/>
  <c r="F17" i="109"/>
  <c r="F16" i="109"/>
  <c r="F15" i="109"/>
  <c r="F14" i="109"/>
  <c r="F13" i="109"/>
  <c r="F12" i="109"/>
  <c r="F11" i="109"/>
  <c r="F10" i="109"/>
  <c r="F9" i="109"/>
  <c r="F8" i="109"/>
  <c r="F7" i="109"/>
  <c r="F6" i="109"/>
  <c r="F5" i="109"/>
  <c r="F4" i="109"/>
  <c r="F3" i="109"/>
  <c r="F69" i="110"/>
  <c r="F68" i="110"/>
  <c r="F67" i="110"/>
  <c r="F66" i="110"/>
  <c r="F65" i="110"/>
  <c r="F64" i="110"/>
  <c r="F63" i="110"/>
  <c r="F62" i="110"/>
  <c r="F61" i="110"/>
  <c r="F60" i="110"/>
  <c r="F59" i="110"/>
  <c r="G59" i="110" s="1"/>
  <c r="F58" i="110"/>
  <c r="F57" i="110"/>
  <c r="F56" i="110"/>
  <c r="F55" i="110"/>
  <c r="F54" i="110"/>
  <c r="F53" i="110"/>
  <c r="F52" i="110"/>
  <c r="G52" i="110" s="1"/>
  <c r="F51" i="110"/>
  <c r="G51" i="110" s="1"/>
  <c r="F50" i="110"/>
  <c r="F49" i="110"/>
  <c r="G49" i="110" s="1"/>
  <c r="F48" i="110"/>
  <c r="G48" i="110" s="1"/>
  <c r="F47" i="110"/>
  <c r="G47" i="110" s="1"/>
  <c r="F46" i="110"/>
  <c r="F45" i="110"/>
  <c r="F44" i="110"/>
  <c r="F43" i="110"/>
  <c r="G43" i="110" s="1"/>
  <c r="F42" i="110"/>
  <c r="G42" i="110" s="1"/>
  <c r="F41" i="110"/>
  <c r="F40" i="110"/>
  <c r="F39" i="110"/>
  <c r="F38" i="110"/>
  <c r="G38" i="110" s="1"/>
  <c r="F37" i="110"/>
  <c r="F36" i="110"/>
  <c r="F35" i="110"/>
  <c r="F34" i="110"/>
  <c r="F33" i="110"/>
  <c r="F32" i="110"/>
  <c r="F31" i="110"/>
  <c r="F30" i="110"/>
  <c r="F29" i="110"/>
  <c r="F28" i="110"/>
  <c r="F27" i="110"/>
  <c r="F26" i="110"/>
  <c r="F25" i="110"/>
  <c r="F24" i="110"/>
  <c r="F23" i="110"/>
  <c r="F22" i="110"/>
  <c r="F21" i="110"/>
  <c r="F20" i="110"/>
  <c r="F19" i="110"/>
  <c r="F18" i="110"/>
  <c r="F17" i="110"/>
  <c r="F16" i="110"/>
  <c r="F15" i="110"/>
  <c r="F14" i="110"/>
  <c r="F13" i="110"/>
  <c r="F12" i="110"/>
  <c r="F11" i="110"/>
  <c r="F10" i="110"/>
  <c r="F9" i="110"/>
  <c r="F8" i="110"/>
  <c r="F7" i="110"/>
  <c r="F6" i="110"/>
  <c r="F5" i="110"/>
  <c r="F4" i="110"/>
  <c r="F3" i="110"/>
  <c r="F69" i="111"/>
  <c r="F68" i="111"/>
  <c r="F67" i="111"/>
  <c r="F66" i="111"/>
  <c r="F65" i="111"/>
  <c r="F64" i="111"/>
  <c r="F63" i="111"/>
  <c r="F62" i="111"/>
  <c r="F61" i="111"/>
  <c r="F60" i="111"/>
  <c r="F59" i="111"/>
  <c r="F58" i="111"/>
  <c r="F57" i="111"/>
  <c r="F56" i="111"/>
  <c r="F55" i="111"/>
  <c r="F54" i="111"/>
  <c r="G54" i="111" s="1"/>
  <c r="F53" i="111"/>
  <c r="F52" i="111"/>
  <c r="F51" i="111"/>
  <c r="G51" i="111" s="1"/>
  <c r="F50" i="111"/>
  <c r="G50" i="111" s="1"/>
  <c r="F49" i="111"/>
  <c r="G49" i="111" s="1"/>
  <c r="F48" i="111"/>
  <c r="F47" i="111"/>
  <c r="F46" i="111"/>
  <c r="G46" i="111" s="1"/>
  <c r="F45" i="111"/>
  <c r="F44" i="111"/>
  <c r="F43" i="111"/>
  <c r="F42" i="111"/>
  <c r="G42" i="111" s="1"/>
  <c r="F41" i="111"/>
  <c r="G41" i="111" s="1"/>
  <c r="F40" i="111"/>
  <c r="F39" i="111"/>
  <c r="F38" i="111"/>
  <c r="G38" i="111" s="1"/>
  <c r="F37" i="111"/>
  <c r="F36" i="111"/>
  <c r="F35" i="111"/>
  <c r="F34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F7" i="111"/>
  <c r="F6" i="111"/>
  <c r="F5" i="111"/>
  <c r="F4" i="111"/>
  <c r="F3" i="111"/>
  <c r="F69" i="112"/>
  <c r="F68" i="112"/>
  <c r="F67" i="112"/>
  <c r="F66" i="112"/>
  <c r="F65" i="112"/>
  <c r="F64" i="112"/>
  <c r="F63" i="112"/>
  <c r="F62" i="112"/>
  <c r="F61" i="112"/>
  <c r="F60" i="112"/>
  <c r="F59" i="112"/>
  <c r="F58" i="112"/>
  <c r="F57" i="112"/>
  <c r="G57" i="112" s="1"/>
  <c r="F56" i="112"/>
  <c r="F55" i="112"/>
  <c r="F54" i="112"/>
  <c r="F53" i="112"/>
  <c r="F52" i="112"/>
  <c r="F51" i="112"/>
  <c r="G51" i="112" s="1"/>
  <c r="F50" i="112"/>
  <c r="F49" i="112"/>
  <c r="G49" i="112" s="1"/>
  <c r="F48" i="112"/>
  <c r="F47" i="112"/>
  <c r="G47" i="112" s="1"/>
  <c r="F46" i="112"/>
  <c r="F45" i="112"/>
  <c r="F44" i="112"/>
  <c r="G44" i="112" s="1"/>
  <c r="F43" i="112"/>
  <c r="F42" i="112"/>
  <c r="G42" i="112" s="1"/>
  <c r="F41" i="112"/>
  <c r="G41" i="112" s="1"/>
  <c r="F40" i="112"/>
  <c r="G40" i="112" s="1"/>
  <c r="F39" i="112"/>
  <c r="F38" i="112"/>
  <c r="G38" i="112" s="1"/>
  <c r="F37" i="112"/>
  <c r="F36" i="112"/>
  <c r="F35" i="112"/>
  <c r="F34" i="112"/>
  <c r="F33" i="112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F7" i="112"/>
  <c r="F6" i="112"/>
  <c r="F5" i="112"/>
  <c r="F4" i="112"/>
  <c r="F3" i="112"/>
  <c r="F69" i="113"/>
  <c r="F68" i="113"/>
  <c r="F67" i="113"/>
  <c r="F66" i="113"/>
  <c r="F65" i="113"/>
  <c r="F64" i="113"/>
  <c r="F63" i="113"/>
  <c r="F62" i="113"/>
  <c r="F61" i="113"/>
  <c r="F60" i="113"/>
  <c r="F59" i="113"/>
  <c r="F58" i="113"/>
  <c r="F57" i="113"/>
  <c r="F56" i="113"/>
  <c r="F55" i="113"/>
  <c r="F54" i="113"/>
  <c r="F53" i="113"/>
  <c r="F52" i="113"/>
  <c r="G52" i="113" s="1"/>
  <c r="F51" i="113"/>
  <c r="F50" i="113"/>
  <c r="F49" i="113"/>
  <c r="G49" i="113" s="1"/>
  <c r="F48" i="113"/>
  <c r="F47" i="113"/>
  <c r="F46" i="113"/>
  <c r="F45" i="113"/>
  <c r="F44" i="113"/>
  <c r="G44" i="113" s="1"/>
  <c r="F43" i="113"/>
  <c r="G43" i="113" s="1"/>
  <c r="F42" i="113"/>
  <c r="F41" i="113"/>
  <c r="F40" i="113"/>
  <c r="G40" i="113" s="1"/>
  <c r="F39" i="113"/>
  <c r="G39" i="113" s="1"/>
  <c r="F38" i="113"/>
  <c r="G38" i="113" s="1"/>
  <c r="F37" i="113"/>
  <c r="F36" i="113"/>
  <c r="F35" i="113"/>
  <c r="F34" i="113"/>
  <c r="F33" i="113"/>
  <c r="F32" i="113"/>
  <c r="F31" i="113"/>
  <c r="F30" i="113"/>
  <c r="F29" i="113"/>
  <c r="F28" i="113"/>
  <c r="F27" i="113"/>
  <c r="F26" i="113"/>
  <c r="F25" i="113"/>
  <c r="F24" i="113"/>
  <c r="F23" i="113"/>
  <c r="F22" i="113"/>
  <c r="F21" i="113"/>
  <c r="F20" i="113"/>
  <c r="F19" i="113"/>
  <c r="F18" i="113"/>
  <c r="F17" i="113"/>
  <c r="F16" i="113"/>
  <c r="F15" i="113"/>
  <c r="F14" i="113"/>
  <c r="F13" i="113"/>
  <c r="F12" i="113"/>
  <c r="F11" i="113"/>
  <c r="F10" i="113"/>
  <c r="F9" i="113"/>
  <c r="F8" i="113"/>
  <c r="F7" i="113"/>
  <c r="F6" i="113"/>
  <c r="F5" i="113"/>
  <c r="F4" i="113"/>
  <c r="F3" i="113"/>
  <c r="F69" i="114"/>
  <c r="F68" i="114"/>
  <c r="F67" i="114"/>
  <c r="F66" i="114"/>
  <c r="F65" i="114"/>
  <c r="F64" i="114"/>
  <c r="F63" i="114"/>
  <c r="F62" i="114"/>
  <c r="F61" i="114"/>
  <c r="F60" i="114"/>
  <c r="F59" i="114"/>
  <c r="F58" i="114"/>
  <c r="F57" i="114"/>
  <c r="F56" i="114"/>
  <c r="F55" i="114"/>
  <c r="G55" i="114" s="1"/>
  <c r="F54" i="114"/>
  <c r="F53" i="114"/>
  <c r="F52" i="114"/>
  <c r="F51" i="114"/>
  <c r="F50" i="114"/>
  <c r="G50" i="114" s="1"/>
  <c r="F49" i="114"/>
  <c r="G49" i="114" s="1"/>
  <c r="F48" i="114"/>
  <c r="F47" i="114"/>
  <c r="G47" i="114" s="1"/>
  <c r="F46" i="114"/>
  <c r="G46" i="114" s="1"/>
  <c r="F45" i="114"/>
  <c r="F44" i="114"/>
  <c r="F43" i="114"/>
  <c r="F42" i="114"/>
  <c r="F41" i="114"/>
  <c r="F40" i="114"/>
  <c r="F39" i="114"/>
  <c r="G39" i="114" s="1"/>
  <c r="F38" i="114"/>
  <c r="F37" i="114"/>
  <c r="F36" i="114"/>
  <c r="F35" i="114"/>
  <c r="F34" i="114"/>
  <c r="F33" i="114"/>
  <c r="F32" i="114"/>
  <c r="F31" i="114"/>
  <c r="F30" i="114"/>
  <c r="F29" i="114"/>
  <c r="F28" i="114"/>
  <c r="F27" i="114"/>
  <c r="F26" i="114"/>
  <c r="F25" i="114"/>
  <c r="F24" i="114"/>
  <c r="F23" i="114"/>
  <c r="F22" i="114"/>
  <c r="F21" i="114"/>
  <c r="F20" i="114"/>
  <c r="F19" i="114"/>
  <c r="F18" i="114"/>
  <c r="F17" i="114"/>
  <c r="F16" i="114"/>
  <c r="F15" i="114"/>
  <c r="F14" i="114"/>
  <c r="F13" i="114"/>
  <c r="F12" i="114"/>
  <c r="F11" i="114"/>
  <c r="F10" i="114"/>
  <c r="F9" i="114"/>
  <c r="F8" i="114"/>
  <c r="F7" i="114"/>
  <c r="F6" i="114"/>
  <c r="F5" i="114"/>
  <c r="F4" i="114"/>
  <c r="F3" i="114"/>
  <c r="F69" i="115"/>
  <c r="F68" i="115"/>
  <c r="F67" i="115"/>
  <c r="F66" i="115"/>
  <c r="F65" i="115"/>
  <c r="F64" i="115"/>
  <c r="F63" i="115"/>
  <c r="F62" i="115"/>
  <c r="F61" i="115"/>
  <c r="F60" i="115"/>
  <c r="F59" i="115"/>
  <c r="F58" i="115"/>
  <c r="G58" i="115" s="1"/>
  <c r="F57" i="115"/>
  <c r="F56" i="115"/>
  <c r="F55" i="115"/>
  <c r="F54" i="115"/>
  <c r="F53" i="115"/>
  <c r="F52" i="115"/>
  <c r="F51" i="115"/>
  <c r="F50" i="115"/>
  <c r="G50" i="115" s="1"/>
  <c r="F49" i="115"/>
  <c r="F48" i="115"/>
  <c r="G48" i="115" s="1"/>
  <c r="F47" i="115"/>
  <c r="G47" i="115" s="1"/>
  <c r="F46" i="115"/>
  <c r="G46" i="115" s="1"/>
  <c r="F45" i="115"/>
  <c r="F44" i="115"/>
  <c r="F43" i="115"/>
  <c r="F42" i="115"/>
  <c r="G42" i="115" s="1"/>
  <c r="F41" i="115"/>
  <c r="G41" i="115" s="1"/>
  <c r="F40" i="115"/>
  <c r="G40" i="115" s="1"/>
  <c r="F39" i="115"/>
  <c r="F38" i="115"/>
  <c r="F37" i="115"/>
  <c r="F36" i="115"/>
  <c r="F35" i="115"/>
  <c r="F34" i="115"/>
  <c r="F33" i="115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F7" i="115"/>
  <c r="F6" i="115"/>
  <c r="F5" i="115"/>
  <c r="F4" i="115"/>
  <c r="F3" i="115"/>
  <c r="F69" i="116"/>
  <c r="F68" i="116"/>
  <c r="F67" i="116"/>
  <c r="F66" i="116"/>
  <c r="F65" i="116"/>
  <c r="F64" i="116"/>
  <c r="F63" i="116"/>
  <c r="F62" i="116"/>
  <c r="F61" i="116"/>
  <c r="F60" i="116"/>
  <c r="F59" i="116"/>
  <c r="F58" i="116"/>
  <c r="F57" i="116"/>
  <c r="F56" i="116"/>
  <c r="F55" i="116"/>
  <c r="F54" i="116"/>
  <c r="F53" i="116"/>
  <c r="G53" i="116" s="1"/>
  <c r="F52" i="116"/>
  <c r="G52" i="116" s="1"/>
  <c r="F51" i="116"/>
  <c r="F50" i="116"/>
  <c r="G50" i="116" s="1"/>
  <c r="F49" i="116"/>
  <c r="F48" i="116"/>
  <c r="G48" i="116" s="1"/>
  <c r="F47" i="116"/>
  <c r="F46" i="116"/>
  <c r="F45" i="116"/>
  <c r="G45" i="116" s="1"/>
  <c r="F44" i="116"/>
  <c r="F43" i="116"/>
  <c r="F42" i="116"/>
  <c r="F41" i="116"/>
  <c r="F40" i="116"/>
  <c r="F39" i="116"/>
  <c r="F38" i="116"/>
  <c r="F37" i="116"/>
  <c r="F36" i="116"/>
  <c r="F35" i="116"/>
  <c r="F34" i="116"/>
  <c r="F33" i="116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F7" i="116"/>
  <c r="F6" i="116"/>
  <c r="F5" i="116"/>
  <c r="F4" i="116"/>
  <c r="F3" i="116"/>
  <c r="F69" i="5"/>
  <c r="F68" i="5"/>
  <c r="F67" i="5"/>
  <c r="F66" i="5"/>
  <c r="F65" i="5"/>
  <c r="F64" i="5"/>
  <c r="G64" i="5" s="1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G50" i="5" s="1"/>
  <c r="F49" i="5"/>
  <c r="F48" i="5"/>
  <c r="G48" i="5" s="1"/>
  <c r="F47" i="5"/>
  <c r="F46" i="5"/>
  <c r="F45" i="5"/>
  <c r="F44" i="5"/>
  <c r="G44" i="5" s="1"/>
  <c r="F43" i="5"/>
  <c r="F42" i="5"/>
  <c r="G42" i="5" s="1"/>
  <c r="F41" i="5"/>
  <c r="F40" i="5"/>
  <c r="G40" i="5" s="1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6"/>
  <c r="F2" i="7"/>
  <c r="F2" i="8"/>
  <c r="F2" i="9"/>
  <c r="F2" i="10"/>
  <c r="F2" i="11"/>
  <c r="F2" i="12"/>
  <c r="F2" i="13"/>
  <c r="F2" i="14"/>
  <c r="F2" i="15"/>
  <c r="F2" i="16"/>
  <c r="F2" i="17"/>
  <c r="F2" i="18"/>
  <c r="F2" i="19"/>
  <c r="F2" i="20"/>
  <c r="F2" i="21"/>
  <c r="F2" i="22"/>
  <c r="F2" i="23"/>
  <c r="F2" i="24"/>
  <c r="F2" i="25"/>
  <c r="F2" i="104"/>
  <c r="F2" i="27"/>
  <c r="F2" i="28"/>
  <c r="F2" i="29"/>
  <c r="F2" i="30"/>
  <c r="F2" i="31"/>
  <c r="F2" i="32"/>
  <c r="F2" i="33"/>
  <c r="F2" i="34"/>
  <c r="F2" i="35"/>
  <c r="F2" i="36"/>
  <c r="F2" i="37"/>
  <c r="F2" i="38"/>
  <c r="F2" i="39"/>
  <c r="F2" i="40"/>
  <c r="F2" i="41"/>
  <c r="F2" i="42"/>
  <c r="F2" i="43"/>
  <c r="F2" i="44"/>
  <c r="F2" i="45"/>
  <c r="F2" i="46"/>
  <c r="F2" i="47"/>
  <c r="F2" i="48"/>
  <c r="F2" i="49"/>
  <c r="F2" i="50"/>
  <c r="F2" i="51"/>
  <c r="F2" i="52"/>
  <c r="F2" i="53"/>
  <c r="F2" i="54"/>
  <c r="F2" i="55"/>
  <c r="F2" i="56"/>
  <c r="F2" i="57"/>
  <c r="F2" i="58"/>
  <c r="F2" i="59"/>
  <c r="F2" i="60"/>
  <c r="F2" i="61"/>
  <c r="F2" i="62"/>
  <c r="F2" i="63"/>
  <c r="F2" i="64"/>
  <c r="F2" i="65"/>
  <c r="F2" i="66"/>
  <c r="F2" i="67"/>
  <c r="F2" i="68"/>
  <c r="F2" i="69"/>
  <c r="F2" i="70"/>
  <c r="F2" i="71"/>
  <c r="F2" i="72"/>
  <c r="F2" i="73"/>
  <c r="F2" i="74"/>
  <c r="F2" i="75"/>
  <c r="F2" i="76"/>
  <c r="F2" i="77"/>
  <c r="F2" i="78"/>
  <c r="F2" i="79"/>
  <c r="F2" i="80"/>
  <c r="F2" i="81"/>
  <c r="F2" i="82"/>
  <c r="F2" i="83"/>
  <c r="F2" i="84"/>
  <c r="F2" i="85"/>
  <c r="F2" i="86"/>
  <c r="F2" i="87"/>
  <c r="F2" i="88"/>
  <c r="F2" i="89"/>
  <c r="F2" i="90"/>
  <c r="F2" i="91"/>
  <c r="F2" i="92"/>
  <c r="F2" i="93"/>
  <c r="F2" i="94"/>
  <c r="F2" i="95"/>
  <c r="F2" i="96"/>
  <c r="F2" i="97"/>
  <c r="F2" i="98"/>
  <c r="F2" i="99"/>
  <c r="F2" i="100"/>
  <c r="F2" i="101"/>
  <c r="F2" i="102"/>
  <c r="F2" i="103"/>
  <c r="F2" i="105"/>
  <c r="F2" i="106"/>
  <c r="F2" i="107"/>
  <c r="F2" i="108"/>
  <c r="F2" i="109"/>
  <c r="F2" i="110"/>
  <c r="F2" i="111"/>
  <c r="F2" i="112"/>
  <c r="F2" i="113"/>
  <c r="F2" i="114"/>
  <c r="F2" i="115"/>
  <c r="F2" i="116"/>
  <c r="F2" i="5"/>
  <c r="F8" i="4"/>
  <c r="F2" i="4"/>
  <c r="G61" i="6"/>
  <c r="G64" i="7"/>
  <c r="G54" i="9"/>
  <c r="G65" i="10"/>
  <c r="G60" i="11"/>
  <c r="G61" i="14"/>
  <c r="G64" i="15"/>
  <c r="G65" i="18"/>
  <c r="G63" i="20"/>
  <c r="G55" i="20"/>
  <c r="G58" i="21"/>
  <c r="G50" i="21"/>
  <c r="G59" i="24"/>
  <c r="G51" i="24"/>
  <c r="G62" i="25"/>
  <c r="G60" i="27"/>
  <c r="G52" i="27"/>
  <c r="G61" i="30"/>
  <c r="G64" i="31"/>
  <c r="G56" i="31"/>
  <c r="G59" i="32"/>
  <c r="G62" i="33"/>
  <c r="G65" i="34"/>
  <c r="G60" i="35"/>
  <c r="G52" i="35"/>
  <c r="G63" i="36"/>
  <c r="G61" i="38"/>
  <c r="G64" i="39"/>
  <c r="G59" i="40"/>
  <c r="G54" i="41"/>
  <c r="G58" i="45"/>
  <c r="G61" i="46"/>
  <c r="G53" i="46"/>
  <c r="G64" i="47"/>
  <c r="G56" i="47"/>
  <c r="G62" i="49"/>
  <c r="G65" i="50"/>
  <c r="G60" i="51"/>
  <c r="G58" i="53"/>
  <c r="G50" i="53"/>
  <c r="G53" i="54"/>
  <c r="G64" i="55"/>
  <c r="G59" i="56"/>
  <c r="G51" i="56"/>
  <c r="G63" i="60"/>
  <c r="G61" i="62"/>
  <c r="G64" i="63"/>
  <c r="G56" i="63"/>
  <c r="G59" i="64"/>
  <c r="G43" i="64"/>
  <c r="G46" i="65"/>
  <c r="G38" i="65"/>
  <c r="G65" i="66"/>
  <c r="G49" i="66"/>
  <c r="G60" i="67"/>
  <c r="G63" i="68"/>
  <c r="G55" i="68"/>
  <c r="G47" i="68"/>
  <c r="G39" i="68"/>
  <c r="G61" i="70"/>
  <c r="G53" i="70"/>
  <c r="G45" i="70"/>
  <c r="G64" i="71"/>
  <c r="G56" i="71"/>
  <c r="G48" i="71"/>
  <c r="G59" i="72"/>
  <c r="G54" i="73"/>
  <c r="G38" i="73"/>
  <c r="G49" i="74"/>
  <c r="G41" i="74"/>
  <c r="G60" i="75"/>
  <c r="G44" i="75"/>
  <c r="G63" i="76"/>
  <c r="G47" i="76"/>
  <c r="G39" i="76"/>
  <c r="G50" i="77"/>
  <c r="G45" i="78"/>
  <c r="G56" i="79"/>
  <c r="G59" i="80"/>
  <c r="G51" i="80"/>
  <c r="G54" i="81"/>
  <c r="G65" i="82"/>
  <c r="G57" i="82"/>
  <c r="G49" i="82"/>
  <c r="G60" i="83"/>
  <c r="G63" i="84"/>
  <c r="G55" i="84"/>
  <c r="G50" i="85"/>
  <c r="G53" i="86"/>
  <c r="G45" i="86"/>
  <c r="G64" i="87"/>
  <c r="G48" i="87"/>
  <c r="G43" i="88"/>
  <c r="G38" i="89"/>
  <c r="G57" i="90"/>
  <c r="G49" i="90"/>
  <c r="G60" i="91"/>
  <c r="G52" i="91"/>
  <c r="G63" i="92"/>
  <c r="G55" i="92"/>
  <c r="G47" i="92"/>
  <c r="G50" i="93"/>
  <c r="G45" i="94"/>
  <c r="G56" i="95"/>
  <c r="G48" i="95"/>
  <c r="G59" i="96"/>
  <c r="G51" i="96"/>
  <c r="G54" i="97"/>
  <c r="G38" i="97"/>
  <c r="G65" i="98"/>
  <c r="G57" i="98"/>
  <c r="G49" i="98"/>
  <c r="G52" i="99"/>
  <c r="G47" i="100"/>
  <c r="G50" i="101"/>
  <c r="G45" i="102"/>
  <c r="G64" i="103"/>
  <c r="G48" i="103"/>
  <c r="G59" i="105"/>
  <c r="G51" i="105"/>
  <c r="G43" i="105"/>
  <c r="G62" i="106"/>
  <c r="G54" i="106"/>
  <c r="G38" i="106"/>
  <c r="G57" i="107"/>
  <c r="G49" i="107"/>
  <c r="G50" i="110"/>
  <c r="G53" i="111"/>
  <c r="G45" i="111"/>
  <c r="G48" i="112"/>
  <c r="G59" i="113"/>
  <c r="G51" i="113"/>
  <c r="G38" i="114"/>
  <c r="G57" i="115"/>
  <c r="G49" i="115"/>
  <c r="G44" i="116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G55" i="4" s="1"/>
  <c r="F54" i="4"/>
  <c r="F53" i="4"/>
  <c r="F52" i="4"/>
  <c r="F51" i="4"/>
  <c r="F50" i="4"/>
  <c r="G50" i="4" s="1"/>
  <c r="F49" i="4"/>
  <c r="G49" i="4" s="1"/>
  <c r="F48" i="4"/>
  <c r="F47" i="4"/>
  <c r="G47" i="4" s="1"/>
  <c r="F46" i="4"/>
  <c r="F45" i="4"/>
  <c r="G45" i="4" s="1"/>
  <c r="F44" i="4"/>
  <c r="G44" i="4" s="1"/>
  <c r="F43" i="4"/>
  <c r="F42" i="4"/>
  <c r="G42" i="4" s="1"/>
  <c r="F41" i="4"/>
  <c r="F40" i="4"/>
  <c r="F39" i="4"/>
  <c r="G39" i="4" s="1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7" i="4"/>
  <c r="F6" i="4"/>
  <c r="F5" i="4"/>
  <c r="F4" i="4"/>
  <c r="F3" i="4"/>
  <c r="C76" i="1"/>
  <c r="C39" i="1"/>
  <c r="C67" i="1"/>
  <c r="C57" i="1"/>
  <c r="C72" i="1"/>
  <c r="C47" i="1"/>
  <c r="C99" i="1"/>
  <c r="C20" i="1"/>
  <c r="C70" i="1"/>
  <c r="C95" i="1"/>
  <c r="C8" i="1"/>
  <c r="C80" i="1"/>
  <c r="C81" i="1"/>
  <c r="C96" i="1"/>
  <c r="C86" i="1"/>
  <c r="C56" i="1"/>
  <c r="C104" i="1"/>
  <c r="C14" i="1"/>
  <c r="C49" i="1"/>
  <c r="C68" i="1"/>
  <c r="C94" i="1"/>
  <c r="C62" i="1"/>
  <c r="C74" i="1"/>
  <c r="C13" i="1"/>
  <c r="C38" i="1"/>
  <c r="C15" i="1"/>
  <c r="C21" i="1"/>
  <c r="C50" i="1"/>
  <c r="C77" i="1"/>
  <c r="C16" i="1"/>
  <c r="C83" i="1"/>
  <c r="C100" i="1"/>
  <c r="C42" i="1"/>
  <c r="C25" i="1"/>
  <c r="C102" i="1"/>
  <c r="C78" i="1"/>
  <c r="C101" i="1"/>
  <c r="C65" i="1"/>
  <c r="C52" i="1"/>
  <c r="C41" i="1"/>
  <c r="C97" i="1"/>
  <c r="C61" i="1"/>
  <c r="C40" i="1"/>
  <c r="C53" i="1"/>
  <c r="C23" i="1"/>
  <c r="C90" i="1"/>
  <c r="C64" i="1"/>
  <c r="C73" i="1"/>
  <c r="C43" i="1"/>
  <c r="C66" i="1"/>
  <c r="C29" i="1"/>
  <c r="C58" i="1"/>
  <c r="C10" i="1"/>
  <c r="C55" i="1"/>
  <c r="C17" i="1"/>
  <c r="C54" i="1"/>
  <c r="C35" i="1"/>
  <c r="C27" i="1"/>
  <c r="C82" i="1"/>
  <c r="C45" i="1"/>
  <c r="C98" i="1"/>
  <c r="C51" i="1"/>
  <c r="C6" i="1"/>
  <c r="C75" i="1"/>
  <c r="C5" i="1"/>
  <c r="C30" i="1"/>
  <c r="C93" i="1"/>
  <c r="C84" i="1"/>
  <c r="C69" i="1"/>
  <c r="C92" i="1"/>
  <c r="C12" i="1"/>
  <c r="C33" i="1"/>
  <c r="C32" i="1"/>
  <c r="C85" i="1"/>
  <c r="C19" i="1"/>
  <c r="C26" i="1"/>
  <c r="C59" i="1"/>
  <c r="C3" i="1"/>
  <c r="C24" i="1"/>
  <c r="C48" i="1"/>
  <c r="C46" i="1"/>
  <c r="C7" i="1"/>
  <c r="C91" i="1"/>
  <c r="C88" i="1"/>
  <c r="C89" i="1"/>
  <c r="C31" i="1"/>
  <c r="C28" i="1"/>
  <c r="C4" i="1"/>
  <c r="C71" i="1"/>
  <c r="C22" i="1"/>
  <c r="C87" i="1"/>
  <c r="C36" i="1"/>
  <c r="C79" i="1"/>
  <c r="C37" i="1"/>
  <c r="C103" i="1"/>
  <c r="C63" i="1"/>
  <c r="C34" i="1"/>
  <c r="C18" i="1"/>
  <c r="C9" i="1"/>
  <c r="C11" i="1"/>
  <c r="A61" i="3"/>
  <c r="A62" i="3"/>
  <c r="A63" i="3"/>
  <c r="A64" i="3"/>
  <c r="A65" i="3"/>
  <c r="S61" i="3"/>
  <c r="T61" i="3"/>
  <c r="S62" i="3"/>
  <c r="T62" i="3"/>
  <c r="S63" i="3"/>
  <c r="T63" i="3"/>
  <c r="S64" i="3"/>
  <c r="T64" i="3"/>
  <c r="S65" i="3"/>
  <c r="T65" i="3"/>
  <c r="G57" i="44"/>
  <c r="G59" i="44"/>
  <c r="G61" i="44"/>
  <c r="G62" i="44"/>
  <c r="G63" i="44"/>
  <c r="G65" i="44"/>
  <c r="F70" i="44"/>
  <c r="F71" i="44"/>
  <c r="F72" i="44"/>
  <c r="F73" i="44"/>
  <c r="F74" i="44"/>
  <c r="F75" i="44"/>
  <c r="F76" i="44"/>
  <c r="F77" i="44"/>
  <c r="F78" i="44"/>
  <c r="F79" i="44"/>
  <c r="F80" i="44"/>
  <c r="F81" i="44"/>
  <c r="F82" i="44"/>
  <c r="F83" i="44"/>
  <c r="F84" i="44"/>
  <c r="F85" i="44"/>
  <c r="F86" i="44"/>
  <c r="F87" i="44"/>
  <c r="G51" i="5"/>
  <c r="G57" i="5"/>
  <c r="G59" i="5"/>
  <c r="G60" i="5"/>
  <c r="G61" i="5"/>
  <c r="G62" i="5"/>
  <c r="G63" i="5"/>
  <c r="G65" i="5"/>
  <c r="F70" i="5"/>
  <c r="F71" i="5"/>
  <c r="F72" i="5"/>
  <c r="G50" i="6"/>
  <c r="G59" i="6"/>
  <c r="G63" i="6"/>
  <c r="G64" i="6"/>
  <c r="G65" i="6"/>
  <c r="F70" i="6"/>
  <c r="F71" i="6"/>
  <c r="F72" i="6"/>
  <c r="G55" i="7"/>
  <c r="G58" i="7"/>
  <c r="G59" i="7"/>
  <c r="G61" i="7"/>
  <c r="F70" i="7"/>
  <c r="F71" i="7"/>
  <c r="F72" i="7"/>
  <c r="G52" i="8"/>
  <c r="G56" i="8"/>
  <c r="G58" i="8"/>
  <c r="G59" i="8"/>
  <c r="G61" i="8"/>
  <c r="G63" i="8"/>
  <c r="G64" i="8"/>
  <c r="G65" i="8"/>
  <c r="F70" i="8"/>
  <c r="F71" i="8"/>
  <c r="F72" i="8"/>
  <c r="G51" i="9"/>
  <c r="G53" i="9"/>
  <c r="G57" i="9"/>
  <c r="G58" i="9"/>
  <c r="G59" i="9"/>
  <c r="G60" i="9"/>
  <c r="G61" i="9"/>
  <c r="G64" i="9"/>
  <c r="G65" i="9"/>
  <c r="F70" i="9"/>
  <c r="F71" i="9"/>
  <c r="F72" i="9"/>
  <c r="G50" i="10"/>
  <c r="G54" i="10"/>
  <c r="G59" i="10"/>
  <c r="G60" i="10"/>
  <c r="G61" i="10"/>
  <c r="G62" i="10"/>
  <c r="G63" i="10"/>
  <c r="G64" i="10"/>
  <c r="F70" i="10"/>
  <c r="F71" i="10"/>
  <c r="F72" i="10"/>
  <c r="G50" i="11"/>
  <c r="G51" i="11"/>
  <c r="G54" i="11"/>
  <c r="G55" i="11"/>
  <c r="G57" i="11"/>
  <c r="G59" i="11"/>
  <c r="G62" i="11"/>
  <c r="G63" i="11"/>
  <c r="G64" i="11"/>
  <c r="G65" i="11"/>
  <c r="F70" i="11"/>
  <c r="F71" i="11"/>
  <c r="F72" i="11"/>
  <c r="G50" i="12"/>
  <c r="G58" i="12"/>
  <c r="G59" i="12"/>
  <c r="G60" i="12"/>
  <c r="G61" i="12"/>
  <c r="G65" i="12"/>
  <c r="F70" i="12"/>
  <c r="F71" i="12"/>
  <c r="F72" i="12"/>
  <c r="G56" i="13"/>
  <c r="G57" i="13"/>
  <c r="G60" i="13"/>
  <c r="G61" i="13"/>
  <c r="G63" i="13"/>
  <c r="G64" i="13"/>
  <c r="G65" i="13"/>
  <c r="F70" i="13"/>
  <c r="F71" i="13"/>
  <c r="F72" i="13"/>
  <c r="G51" i="14"/>
  <c r="G55" i="14"/>
  <c r="G58" i="14"/>
  <c r="G59" i="14"/>
  <c r="G60" i="14"/>
  <c r="G64" i="14"/>
  <c r="G65" i="14"/>
  <c r="F70" i="14"/>
  <c r="F71" i="14"/>
  <c r="F72" i="14"/>
  <c r="G55" i="15"/>
  <c r="G58" i="15"/>
  <c r="G59" i="15"/>
  <c r="G61" i="15"/>
  <c r="G62" i="15"/>
  <c r="G63" i="15"/>
  <c r="F70" i="15"/>
  <c r="F71" i="15"/>
  <c r="F72" i="15"/>
  <c r="G56" i="16"/>
  <c r="G57" i="16"/>
  <c r="G61" i="16"/>
  <c r="G62" i="16"/>
  <c r="G63" i="16"/>
  <c r="G64" i="16"/>
  <c r="F70" i="16"/>
  <c r="F71" i="16"/>
  <c r="F72" i="16"/>
  <c r="G57" i="17"/>
  <c r="G58" i="17"/>
  <c r="G59" i="17"/>
  <c r="G61" i="17"/>
  <c r="G64" i="17"/>
  <c r="G65" i="17"/>
  <c r="F70" i="17"/>
  <c r="F71" i="17"/>
  <c r="F72" i="17"/>
  <c r="G51" i="18"/>
  <c r="G53" i="18"/>
  <c r="G54" i="18"/>
  <c r="G56" i="18"/>
  <c r="G59" i="18"/>
  <c r="G61" i="18"/>
  <c r="G63" i="18"/>
  <c r="G64" i="18"/>
  <c r="F70" i="18"/>
  <c r="F71" i="18"/>
  <c r="F72" i="18"/>
  <c r="G50" i="19"/>
  <c r="G54" i="19"/>
  <c r="G55" i="19"/>
  <c r="G59" i="19"/>
  <c r="G63" i="19"/>
  <c r="G64" i="19"/>
  <c r="G65" i="19"/>
  <c r="F70" i="19"/>
  <c r="F71" i="19"/>
  <c r="F72" i="19"/>
  <c r="G58" i="20"/>
  <c r="G59" i="20"/>
  <c r="G60" i="20"/>
  <c r="G61" i="20"/>
  <c r="F70" i="20"/>
  <c r="F71" i="20"/>
  <c r="F72" i="20"/>
  <c r="G54" i="21"/>
  <c r="G55" i="21"/>
  <c r="G57" i="21"/>
  <c r="G63" i="21"/>
  <c r="G64" i="21"/>
  <c r="G65" i="21"/>
  <c r="F70" i="21"/>
  <c r="F71" i="21"/>
  <c r="F72" i="21"/>
  <c r="G51" i="22"/>
  <c r="G59" i="22"/>
  <c r="G61" i="22"/>
  <c r="G63" i="22"/>
  <c r="G64" i="22"/>
  <c r="G65" i="22"/>
  <c r="F70" i="22"/>
  <c r="F71" i="22"/>
  <c r="F72" i="22"/>
  <c r="G51" i="23"/>
  <c r="G54" i="23"/>
  <c r="G55" i="23"/>
  <c r="G59" i="23"/>
  <c r="G60" i="23"/>
  <c r="G61" i="23"/>
  <c r="G62" i="23"/>
  <c r="G63" i="23"/>
  <c r="G64" i="23"/>
  <c r="F70" i="23"/>
  <c r="F71" i="23"/>
  <c r="F72" i="23"/>
  <c r="G53" i="24"/>
  <c r="G54" i="24"/>
  <c r="G55" i="24"/>
  <c r="G56" i="24"/>
  <c r="G58" i="24"/>
  <c r="G63" i="24"/>
  <c r="G64" i="24"/>
  <c r="F70" i="24"/>
  <c r="F71" i="24"/>
  <c r="F72" i="24"/>
  <c r="G51" i="25"/>
  <c r="G57" i="25"/>
  <c r="G59" i="25"/>
  <c r="G60" i="25"/>
  <c r="G61" i="25"/>
  <c r="G64" i="25"/>
  <c r="G65" i="25"/>
  <c r="F70" i="25"/>
  <c r="F71" i="25"/>
  <c r="F72" i="25"/>
  <c r="G51" i="104"/>
  <c r="G52" i="104"/>
  <c r="G53" i="104"/>
  <c r="G54" i="104"/>
  <c r="G59" i="104"/>
  <c r="G61" i="104"/>
  <c r="G63" i="104"/>
  <c r="G64" i="104"/>
  <c r="F70" i="104"/>
  <c r="F71" i="104"/>
  <c r="F72" i="104"/>
  <c r="G55" i="27"/>
  <c r="G59" i="27"/>
  <c r="G61" i="27"/>
  <c r="G62" i="27"/>
  <c r="G64" i="27"/>
  <c r="G65" i="27"/>
  <c r="F70" i="27"/>
  <c r="F71" i="27"/>
  <c r="F72" i="27"/>
  <c r="G50" i="28"/>
  <c r="G52" i="28"/>
  <c r="G59" i="28"/>
  <c r="G60" i="28"/>
  <c r="G61" i="28"/>
  <c r="G63" i="28"/>
  <c r="G65" i="28"/>
  <c r="F70" i="28"/>
  <c r="F71" i="28"/>
  <c r="F72" i="28"/>
  <c r="G53" i="29"/>
  <c r="G57" i="29"/>
  <c r="G61" i="29"/>
  <c r="G62" i="29"/>
  <c r="G63" i="29"/>
  <c r="G64" i="29"/>
  <c r="G65" i="29"/>
  <c r="F70" i="29"/>
  <c r="F71" i="29"/>
  <c r="F72" i="29"/>
  <c r="G51" i="30"/>
  <c r="G59" i="30"/>
  <c r="G63" i="30"/>
  <c r="G64" i="30"/>
  <c r="G65" i="30"/>
  <c r="F70" i="30"/>
  <c r="F71" i="30"/>
  <c r="F72" i="30"/>
  <c r="G55" i="31"/>
  <c r="G59" i="31"/>
  <c r="G60" i="31"/>
  <c r="G61" i="31"/>
  <c r="G62" i="31"/>
  <c r="G63" i="31"/>
  <c r="F70" i="31"/>
  <c r="F71" i="31"/>
  <c r="F72" i="31"/>
  <c r="G54" i="32"/>
  <c r="G55" i="32"/>
  <c r="G56" i="32"/>
  <c r="G61" i="32"/>
  <c r="G62" i="32"/>
  <c r="G63" i="32"/>
  <c r="G64" i="32"/>
  <c r="G65" i="32"/>
  <c r="F70" i="32"/>
  <c r="F71" i="32"/>
  <c r="F72" i="32"/>
  <c r="G57" i="33"/>
  <c r="G58" i="33"/>
  <c r="G59" i="33"/>
  <c r="G61" i="33"/>
  <c r="G63" i="33"/>
  <c r="G64" i="33"/>
  <c r="G65" i="33"/>
  <c r="F70" i="33"/>
  <c r="F71" i="33"/>
  <c r="F72" i="33"/>
  <c r="G53" i="34"/>
  <c r="G54" i="34"/>
  <c r="G56" i="34"/>
  <c r="G59" i="34"/>
  <c r="G61" i="34"/>
  <c r="G62" i="34"/>
  <c r="G63" i="34"/>
  <c r="G64" i="34"/>
  <c r="F70" i="34"/>
  <c r="F71" i="34"/>
  <c r="F72" i="34"/>
  <c r="G55" i="35"/>
  <c r="G58" i="35"/>
  <c r="G59" i="35"/>
  <c r="G62" i="35"/>
  <c r="G63" i="35"/>
  <c r="G64" i="35"/>
  <c r="G65" i="35"/>
  <c r="F70" i="35"/>
  <c r="F71" i="35"/>
  <c r="F72" i="35"/>
  <c r="G50" i="36"/>
  <c r="G53" i="36"/>
  <c r="G58" i="36"/>
  <c r="G59" i="36"/>
  <c r="G60" i="36"/>
  <c r="G61" i="36"/>
  <c r="G62" i="36"/>
  <c r="G65" i="36"/>
  <c r="F70" i="36"/>
  <c r="F71" i="36"/>
  <c r="F72" i="36"/>
  <c r="G54" i="37"/>
  <c r="G56" i="37"/>
  <c r="G57" i="37"/>
  <c r="G62" i="37"/>
  <c r="G63" i="37"/>
  <c r="G64" i="37"/>
  <c r="G65" i="37"/>
  <c r="F70" i="37"/>
  <c r="F71" i="37"/>
  <c r="F72" i="37"/>
  <c r="G56" i="38"/>
  <c r="G59" i="38"/>
  <c r="G63" i="38"/>
  <c r="G64" i="38"/>
  <c r="G65" i="38"/>
  <c r="F70" i="38"/>
  <c r="F71" i="38"/>
  <c r="F72" i="38"/>
  <c r="G53" i="39"/>
  <c r="G55" i="39"/>
  <c r="G58" i="39"/>
  <c r="G59" i="39"/>
  <c r="G61" i="39"/>
  <c r="G63" i="39"/>
  <c r="F70" i="39"/>
  <c r="F71" i="39"/>
  <c r="F72" i="39"/>
  <c r="G61" i="40"/>
  <c r="G63" i="40"/>
  <c r="G64" i="40"/>
  <c r="G65" i="40"/>
  <c r="F70" i="40"/>
  <c r="F71" i="40"/>
  <c r="F72" i="40"/>
  <c r="G53" i="41"/>
  <c r="G57" i="41"/>
  <c r="G59" i="41"/>
  <c r="G60" i="41"/>
  <c r="G61" i="41"/>
  <c r="G64" i="41"/>
  <c r="G65" i="41"/>
  <c r="F70" i="41"/>
  <c r="F71" i="41"/>
  <c r="F72" i="41"/>
  <c r="G53" i="42"/>
  <c r="G54" i="42"/>
  <c r="G61" i="42"/>
  <c r="G62" i="42"/>
  <c r="G63" i="42"/>
  <c r="G64" i="42"/>
  <c r="G65" i="42"/>
  <c r="F70" i="42"/>
  <c r="F71" i="42"/>
  <c r="F72" i="42"/>
  <c r="G50" i="43"/>
  <c r="G51" i="43"/>
  <c r="G55" i="43"/>
  <c r="G57" i="43"/>
  <c r="G58" i="43"/>
  <c r="G59" i="43"/>
  <c r="G61" i="43"/>
  <c r="G64" i="43"/>
  <c r="G65" i="43"/>
  <c r="F70" i="43"/>
  <c r="F71" i="43"/>
  <c r="F72" i="43"/>
  <c r="G55" i="45"/>
  <c r="G56" i="45"/>
  <c r="G57" i="45"/>
  <c r="G61" i="45"/>
  <c r="G62" i="45"/>
  <c r="G63" i="45"/>
  <c r="G64" i="45"/>
  <c r="F70" i="45"/>
  <c r="F71" i="45"/>
  <c r="F72" i="45"/>
  <c r="G52" i="46"/>
  <c r="G58" i="46"/>
  <c r="G59" i="46"/>
  <c r="G60" i="46"/>
  <c r="G63" i="46"/>
  <c r="G64" i="46"/>
  <c r="G65" i="46"/>
  <c r="F70" i="46"/>
  <c r="F71" i="46"/>
  <c r="F72" i="46"/>
  <c r="G50" i="47"/>
  <c r="G55" i="47"/>
  <c r="G58" i="47"/>
  <c r="G59" i="47"/>
  <c r="G61" i="47"/>
  <c r="G62" i="47"/>
  <c r="G63" i="47"/>
  <c r="F70" i="47"/>
  <c r="F71" i="47"/>
  <c r="F72" i="47"/>
  <c r="G55" i="48"/>
  <c r="G58" i="48"/>
  <c r="G59" i="48"/>
  <c r="G61" i="48"/>
  <c r="G62" i="48"/>
  <c r="G63" i="48"/>
  <c r="G64" i="48"/>
  <c r="G65" i="48"/>
  <c r="F70" i="48"/>
  <c r="F71" i="48"/>
  <c r="F72" i="48"/>
  <c r="G53" i="49"/>
  <c r="G56" i="49"/>
  <c r="G57" i="49"/>
  <c r="G59" i="49"/>
  <c r="G60" i="49"/>
  <c r="G61" i="49"/>
  <c r="G64" i="49"/>
  <c r="G65" i="49"/>
  <c r="F70" i="49"/>
  <c r="F71" i="49"/>
  <c r="F72" i="49"/>
  <c r="G53" i="50"/>
  <c r="G54" i="50"/>
  <c r="G59" i="50"/>
  <c r="G61" i="50"/>
  <c r="G63" i="50"/>
  <c r="G64" i="50"/>
  <c r="F70" i="50"/>
  <c r="F71" i="50"/>
  <c r="F72" i="50"/>
  <c r="G51" i="51"/>
  <c r="G55" i="51"/>
  <c r="G59" i="51"/>
  <c r="G63" i="51"/>
  <c r="G64" i="51"/>
  <c r="G65" i="51"/>
  <c r="F70" i="51"/>
  <c r="F71" i="51"/>
  <c r="F72" i="51"/>
  <c r="G55" i="52"/>
  <c r="G57" i="52"/>
  <c r="G58" i="52"/>
  <c r="G60" i="52"/>
  <c r="G61" i="52"/>
  <c r="G65" i="52"/>
  <c r="F70" i="52"/>
  <c r="F71" i="52"/>
  <c r="F72" i="52"/>
  <c r="G53" i="53"/>
  <c r="G56" i="53"/>
  <c r="G57" i="53"/>
  <c r="G61" i="53"/>
  <c r="G63" i="53"/>
  <c r="G64" i="53"/>
  <c r="G65" i="53"/>
  <c r="F70" i="53"/>
  <c r="F71" i="53"/>
  <c r="F72" i="53"/>
  <c r="G55" i="54"/>
  <c r="G58" i="54"/>
  <c r="G59" i="54"/>
  <c r="G61" i="54"/>
  <c r="G64" i="54"/>
  <c r="G65" i="54"/>
  <c r="F70" i="54"/>
  <c r="F71" i="54"/>
  <c r="F72" i="54"/>
  <c r="G53" i="55"/>
  <c r="G55" i="55"/>
  <c r="G58" i="55"/>
  <c r="G59" i="55"/>
  <c r="G60" i="55"/>
  <c r="G61" i="55"/>
  <c r="G62" i="55"/>
  <c r="G63" i="55"/>
  <c r="F70" i="55"/>
  <c r="F71" i="55"/>
  <c r="F72" i="55"/>
  <c r="G56" i="56"/>
  <c r="G58" i="56"/>
  <c r="G60" i="56"/>
  <c r="G61" i="56"/>
  <c r="G63" i="56"/>
  <c r="G64" i="56"/>
  <c r="F70" i="56"/>
  <c r="F71" i="56"/>
  <c r="F72" i="56"/>
  <c r="G53" i="57"/>
  <c r="G56" i="57"/>
  <c r="G57" i="57"/>
  <c r="G58" i="57"/>
  <c r="G59" i="57"/>
  <c r="G61" i="57"/>
  <c r="G64" i="57"/>
  <c r="G65" i="57"/>
  <c r="F70" i="57"/>
  <c r="F71" i="57"/>
  <c r="F72" i="57"/>
  <c r="G51" i="58"/>
  <c r="G54" i="58"/>
  <c r="G59" i="58"/>
  <c r="G61" i="58"/>
  <c r="G62" i="58"/>
  <c r="G65" i="58"/>
  <c r="F70" i="58"/>
  <c r="F71" i="58"/>
  <c r="F72" i="58"/>
  <c r="G55" i="59"/>
  <c r="G56" i="59"/>
  <c r="G59" i="59"/>
  <c r="G61" i="59"/>
  <c r="G62" i="59"/>
  <c r="G63" i="59"/>
  <c r="G64" i="59"/>
  <c r="G65" i="59"/>
  <c r="F70" i="59"/>
  <c r="F71" i="59"/>
  <c r="F72" i="59"/>
  <c r="G54" i="60"/>
  <c r="G59" i="60"/>
  <c r="G61" i="60"/>
  <c r="G62" i="60"/>
  <c r="G65" i="60"/>
  <c r="F70" i="60"/>
  <c r="F71" i="60"/>
  <c r="F72" i="60"/>
  <c r="G55" i="61"/>
  <c r="G57" i="61"/>
  <c r="G61" i="61"/>
  <c r="G64" i="61"/>
  <c r="G65" i="61"/>
  <c r="F70" i="61"/>
  <c r="F71" i="61"/>
  <c r="F72" i="61"/>
  <c r="G57" i="62"/>
  <c r="G58" i="62"/>
  <c r="G63" i="62"/>
  <c r="G64" i="62"/>
  <c r="G65" i="62"/>
  <c r="F70" i="62"/>
  <c r="F71" i="62"/>
  <c r="F72" i="62"/>
  <c r="G50" i="63"/>
  <c r="G54" i="63"/>
  <c r="G58" i="63"/>
  <c r="G59" i="63"/>
  <c r="G60" i="63"/>
  <c r="G61" i="63"/>
  <c r="G62" i="63"/>
  <c r="G63" i="63"/>
  <c r="F70" i="63"/>
  <c r="F71" i="63"/>
  <c r="F72" i="63"/>
  <c r="G56" i="64"/>
  <c r="G58" i="64"/>
  <c r="G60" i="64"/>
  <c r="G61" i="64"/>
  <c r="G62" i="64"/>
  <c r="G63" i="64"/>
  <c r="G64" i="64"/>
  <c r="G65" i="64"/>
  <c r="F70" i="64"/>
  <c r="F71" i="64"/>
  <c r="F72" i="64"/>
  <c r="G52" i="65"/>
  <c r="G53" i="65"/>
  <c r="G56" i="65"/>
  <c r="G57" i="65"/>
  <c r="G58" i="65"/>
  <c r="G59" i="65"/>
  <c r="G60" i="65"/>
  <c r="G61" i="65"/>
  <c r="G64" i="65"/>
  <c r="G65" i="65"/>
  <c r="F70" i="65"/>
  <c r="F71" i="65"/>
  <c r="F72" i="65"/>
  <c r="G51" i="66"/>
  <c r="G53" i="66"/>
  <c r="G54" i="66"/>
  <c r="G59" i="66"/>
  <c r="G60" i="66"/>
  <c r="G61" i="66"/>
  <c r="G63" i="66"/>
  <c r="G64" i="66"/>
  <c r="F70" i="66"/>
  <c r="F71" i="66"/>
  <c r="F72" i="66"/>
  <c r="G59" i="67"/>
  <c r="G64" i="67"/>
  <c r="G65" i="67"/>
  <c r="F70" i="67"/>
  <c r="F71" i="67"/>
  <c r="F72" i="67"/>
  <c r="G54" i="68"/>
  <c r="G57" i="68"/>
  <c r="G58" i="68"/>
  <c r="G59" i="68"/>
  <c r="G60" i="68"/>
  <c r="G61" i="68"/>
  <c r="G62" i="68"/>
  <c r="G65" i="68"/>
  <c r="F70" i="68"/>
  <c r="F71" i="68"/>
  <c r="F72" i="68"/>
  <c r="G50" i="69"/>
  <c r="G53" i="69"/>
  <c r="G57" i="69"/>
  <c r="G61" i="69"/>
  <c r="G63" i="69"/>
  <c r="G64" i="69"/>
  <c r="G65" i="69"/>
  <c r="F70" i="69"/>
  <c r="F71" i="69"/>
  <c r="F72" i="69"/>
  <c r="G55" i="70"/>
  <c r="G56" i="70"/>
  <c r="G57" i="70"/>
  <c r="G58" i="70"/>
  <c r="G59" i="70"/>
  <c r="G60" i="70"/>
  <c r="G63" i="70"/>
  <c r="G64" i="70"/>
  <c r="G65" i="70"/>
  <c r="F70" i="70"/>
  <c r="F71" i="70"/>
  <c r="F72" i="70"/>
  <c r="G50" i="71"/>
  <c r="G53" i="71"/>
  <c r="G55" i="71"/>
  <c r="G59" i="71"/>
  <c r="G60" i="71"/>
  <c r="G61" i="71"/>
  <c r="G62" i="71"/>
  <c r="G63" i="71"/>
  <c r="F70" i="71"/>
  <c r="F71" i="71"/>
  <c r="F72" i="71"/>
  <c r="G55" i="72"/>
  <c r="G56" i="72"/>
  <c r="G57" i="72"/>
  <c r="G61" i="72"/>
  <c r="G62" i="72"/>
  <c r="G63" i="72"/>
  <c r="G64" i="72"/>
  <c r="G65" i="72"/>
  <c r="F70" i="72"/>
  <c r="F71" i="72"/>
  <c r="F72" i="72"/>
  <c r="G57" i="73"/>
  <c r="G58" i="73"/>
  <c r="G59" i="73"/>
  <c r="G61" i="73"/>
  <c r="G63" i="73"/>
  <c r="G64" i="73"/>
  <c r="G65" i="73"/>
  <c r="F70" i="73"/>
  <c r="F71" i="73"/>
  <c r="F72" i="73"/>
  <c r="G51" i="74"/>
  <c r="G53" i="74"/>
  <c r="G54" i="74"/>
  <c r="G56" i="74"/>
  <c r="G57" i="74"/>
  <c r="G59" i="74"/>
  <c r="G60" i="74"/>
  <c r="G61" i="74"/>
  <c r="G64" i="74"/>
  <c r="G65" i="74"/>
  <c r="F70" i="74"/>
  <c r="F71" i="74"/>
  <c r="F72" i="74"/>
  <c r="G51" i="75"/>
  <c r="G55" i="75"/>
  <c r="G56" i="75"/>
  <c r="G58" i="75"/>
  <c r="G59" i="75"/>
  <c r="G63" i="75"/>
  <c r="G64" i="75"/>
  <c r="G65" i="75"/>
  <c r="F70" i="75"/>
  <c r="F71" i="75"/>
  <c r="F72" i="75"/>
  <c r="G54" i="76"/>
  <c r="G58" i="76"/>
  <c r="G59" i="76"/>
  <c r="G60" i="76"/>
  <c r="G61" i="76"/>
  <c r="G65" i="76"/>
  <c r="F70" i="76"/>
  <c r="F71" i="76"/>
  <c r="F72" i="76"/>
  <c r="G54" i="77"/>
  <c r="G56" i="77"/>
  <c r="G57" i="77"/>
  <c r="G60" i="77"/>
  <c r="G61" i="77"/>
  <c r="G63" i="77"/>
  <c r="G64" i="77"/>
  <c r="G65" i="77"/>
  <c r="F70" i="77"/>
  <c r="F71" i="77"/>
  <c r="F72" i="77"/>
  <c r="G55" i="78"/>
  <c r="G56" i="78"/>
  <c r="G60" i="78"/>
  <c r="G61" i="78"/>
  <c r="G63" i="78"/>
  <c r="G64" i="78"/>
  <c r="G65" i="78"/>
  <c r="F70" i="78"/>
  <c r="F71" i="78"/>
  <c r="F72" i="78"/>
  <c r="G55" i="79"/>
  <c r="G58" i="79"/>
  <c r="G59" i="79"/>
  <c r="G60" i="79"/>
  <c r="G61" i="79"/>
  <c r="G63" i="79"/>
  <c r="G64" i="79"/>
  <c r="F70" i="79"/>
  <c r="F71" i="79"/>
  <c r="F72" i="79"/>
  <c r="G55" i="80"/>
  <c r="G56" i="80"/>
  <c r="G57" i="80"/>
  <c r="G58" i="80"/>
  <c r="G61" i="80"/>
  <c r="G63" i="80"/>
  <c r="G64" i="80"/>
  <c r="G65" i="80"/>
  <c r="F70" i="80"/>
  <c r="F71" i="80"/>
  <c r="F72" i="80"/>
  <c r="G57" i="81"/>
  <c r="G58" i="81"/>
  <c r="G59" i="81"/>
  <c r="G61" i="81"/>
  <c r="G64" i="81"/>
  <c r="G65" i="81"/>
  <c r="F70" i="81"/>
  <c r="F71" i="81"/>
  <c r="F72" i="81"/>
  <c r="G54" i="82"/>
  <c r="G55" i="82"/>
  <c r="G59" i="82"/>
  <c r="G61" i="82"/>
  <c r="G64" i="82"/>
  <c r="F70" i="82"/>
  <c r="F71" i="82"/>
  <c r="F72" i="82"/>
  <c r="G51" i="83"/>
  <c r="G55" i="83"/>
  <c r="G56" i="83"/>
  <c r="G57" i="83"/>
  <c r="G58" i="83"/>
  <c r="G59" i="83"/>
  <c r="G62" i="83"/>
  <c r="G63" i="83"/>
  <c r="G64" i="83"/>
  <c r="G65" i="83"/>
  <c r="F70" i="83"/>
  <c r="F71" i="83"/>
  <c r="F72" i="83"/>
  <c r="G54" i="84"/>
  <c r="G57" i="84"/>
  <c r="G59" i="84"/>
  <c r="G61" i="84"/>
  <c r="G62" i="84"/>
  <c r="G65" i="84"/>
  <c r="F70" i="84"/>
  <c r="F71" i="84"/>
  <c r="F72" i="84"/>
  <c r="G54" i="85"/>
  <c r="G55" i="85"/>
  <c r="G57" i="85"/>
  <c r="G60" i="85"/>
  <c r="G61" i="85"/>
  <c r="G62" i="85"/>
  <c r="G63" i="85"/>
  <c r="G64" i="85"/>
  <c r="G65" i="85"/>
  <c r="F70" i="85"/>
  <c r="F71" i="85"/>
  <c r="F72" i="85"/>
  <c r="G54" i="86"/>
  <c r="G55" i="86"/>
  <c r="G56" i="86"/>
  <c r="G57" i="86"/>
  <c r="G59" i="86"/>
  <c r="G60" i="86"/>
  <c r="G61" i="86"/>
  <c r="G64" i="86"/>
  <c r="G65" i="86"/>
  <c r="F70" i="86"/>
  <c r="F71" i="86"/>
  <c r="F72" i="86"/>
  <c r="G54" i="87"/>
  <c r="G56" i="87"/>
  <c r="G58" i="87"/>
  <c r="G59" i="87"/>
  <c r="G61" i="87"/>
  <c r="G62" i="87"/>
  <c r="G63" i="87"/>
  <c r="F70" i="87"/>
  <c r="F71" i="87"/>
  <c r="F72" i="87"/>
  <c r="G55" i="88"/>
  <c r="G57" i="88"/>
  <c r="G61" i="88"/>
  <c r="G63" i="88"/>
  <c r="G64" i="88"/>
  <c r="G65" i="88"/>
  <c r="F70" i="88"/>
  <c r="F71" i="88"/>
  <c r="F72" i="88"/>
  <c r="G51" i="89"/>
  <c r="G53" i="89"/>
  <c r="G54" i="89"/>
  <c r="G56" i="89"/>
  <c r="G58" i="89"/>
  <c r="G59" i="89"/>
  <c r="G61" i="89"/>
  <c r="G62" i="89"/>
  <c r="G64" i="89"/>
  <c r="G65" i="89"/>
  <c r="F70" i="89"/>
  <c r="F71" i="89"/>
  <c r="F72" i="89"/>
  <c r="G54" i="90"/>
  <c r="G55" i="90"/>
  <c r="G56" i="90"/>
  <c r="G59" i="90"/>
  <c r="G61" i="90"/>
  <c r="G63" i="90"/>
  <c r="G64" i="90"/>
  <c r="G65" i="90"/>
  <c r="F70" i="90"/>
  <c r="F71" i="90"/>
  <c r="F72" i="90"/>
  <c r="G54" i="91"/>
  <c r="G55" i="91"/>
  <c r="G56" i="91"/>
  <c r="G58" i="91"/>
  <c r="G59" i="91"/>
  <c r="G63" i="91"/>
  <c r="G64" i="91"/>
  <c r="G65" i="91"/>
  <c r="F70" i="91"/>
  <c r="F71" i="91"/>
  <c r="F72" i="91"/>
  <c r="G53" i="92"/>
  <c r="G54" i="92"/>
  <c r="G57" i="92"/>
  <c r="G59" i="92"/>
  <c r="G60" i="92"/>
  <c r="G61" i="92"/>
  <c r="G62" i="92"/>
  <c r="G65" i="92"/>
  <c r="F70" i="92"/>
  <c r="F71" i="92"/>
  <c r="F72" i="92"/>
  <c r="G52" i="93"/>
  <c r="G54" i="93"/>
  <c r="G55" i="93"/>
  <c r="G56" i="93"/>
  <c r="G57" i="93"/>
  <c r="G61" i="93"/>
  <c r="G62" i="93"/>
  <c r="G63" i="93"/>
  <c r="G64" i="93"/>
  <c r="G65" i="93"/>
  <c r="F70" i="93"/>
  <c r="F71" i="93"/>
  <c r="F72" i="93"/>
  <c r="G55" i="94"/>
  <c r="G58" i="94"/>
  <c r="G59" i="94"/>
  <c r="G61" i="94"/>
  <c r="G63" i="94"/>
  <c r="G65" i="94"/>
  <c r="F70" i="94"/>
  <c r="F71" i="94"/>
  <c r="F72" i="94"/>
  <c r="G53" i="95"/>
  <c r="G54" i="95"/>
  <c r="G55" i="95"/>
  <c r="G57" i="95"/>
  <c r="G58" i="95"/>
  <c r="G59" i="95"/>
  <c r="G60" i="95"/>
  <c r="G61" i="95"/>
  <c r="G62" i="95"/>
  <c r="G64" i="95"/>
  <c r="F70" i="95"/>
  <c r="F71" i="95"/>
  <c r="F72" i="95"/>
  <c r="G54" i="96"/>
  <c r="G56" i="96"/>
  <c r="G57" i="96"/>
  <c r="G61" i="96"/>
  <c r="G64" i="96"/>
  <c r="G65" i="96"/>
  <c r="F70" i="96"/>
  <c r="F71" i="96"/>
  <c r="F72" i="96"/>
  <c r="G51" i="97"/>
  <c r="G52" i="97"/>
  <c r="G53" i="97"/>
  <c r="G55" i="97"/>
  <c r="G57" i="97"/>
  <c r="G59" i="97"/>
  <c r="G60" i="97"/>
  <c r="G61" i="97"/>
  <c r="G64" i="97"/>
  <c r="F70" i="97"/>
  <c r="F71" i="97"/>
  <c r="F72" i="97"/>
  <c r="G51" i="98"/>
  <c r="G53" i="98"/>
  <c r="G54" i="98"/>
  <c r="G55" i="98"/>
  <c r="G56" i="98"/>
  <c r="G59" i="98"/>
  <c r="G60" i="98"/>
  <c r="G61" i="98"/>
  <c r="G62" i="98"/>
  <c r="G63" i="98"/>
  <c r="G64" i="98"/>
  <c r="F70" i="98"/>
  <c r="F71" i="98"/>
  <c r="F72" i="98"/>
  <c r="G54" i="99"/>
  <c r="G55" i="99"/>
  <c r="G56" i="99"/>
  <c r="G57" i="99"/>
  <c r="G58" i="99"/>
  <c r="G59" i="99"/>
  <c r="G60" i="99"/>
  <c r="G63" i="99"/>
  <c r="G64" i="99"/>
  <c r="G65" i="99"/>
  <c r="F70" i="99"/>
  <c r="F71" i="99"/>
  <c r="F72" i="99"/>
  <c r="G53" i="100"/>
  <c r="G55" i="100"/>
  <c r="G57" i="100"/>
  <c r="G58" i="100"/>
  <c r="G59" i="100"/>
  <c r="G61" i="100"/>
  <c r="G65" i="100"/>
  <c r="F70" i="100"/>
  <c r="F71" i="100"/>
  <c r="F72" i="100"/>
  <c r="G53" i="101"/>
  <c r="G55" i="101"/>
  <c r="G57" i="101"/>
  <c r="G59" i="101"/>
  <c r="G61" i="101"/>
  <c r="G62" i="101"/>
  <c r="G63" i="101"/>
  <c r="G64" i="101"/>
  <c r="G65" i="101"/>
  <c r="F70" i="101"/>
  <c r="F71" i="101"/>
  <c r="F72" i="101"/>
  <c r="G55" i="102"/>
  <c r="G56" i="102"/>
  <c r="G57" i="102"/>
  <c r="G58" i="102"/>
  <c r="G59" i="102"/>
  <c r="G61" i="102"/>
  <c r="G63" i="102"/>
  <c r="G64" i="102"/>
  <c r="G65" i="102"/>
  <c r="F70" i="102"/>
  <c r="F71" i="102"/>
  <c r="F72" i="102"/>
  <c r="G52" i="103"/>
  <c r="G53" i="103"/>
  <c r="G56" i="103"/>
  <c r="G58" i="103"/>
  <c r="G59" i="103"/>
  <c r="G60" i="103"/>
  <c r="G61" i="103"/>
  <c r="G63" i="103"/>
  <c r="F70" i="103"/>
  <c r="F71" i="103"/>
  <c r="F72" i="103"/>
  <c r="G53" i="105"/>
  <c r="G54" i="105"/>
  <c r="G56" i="105"/>
  <c r="G57" i="105"/>
  <c r="G58" i="105"/>
  <c r="G61" i="105"/>
  <c r="G62" i="105"/>
  <c r="G63" i="105"/>
  <c r="G64" i="105"/>
  <c r="G65" i="105"/>
  <c r="F70" i="105"/>
  <c r="F71" i="105"/>
  <c r="F72" i="105"/>
  <c r="G51" i="106"/>
  <c r="G53" i="106"/>
  <c r="G56" i="106"/>
  <c r="G57" i="106"/>
  <c r="G59" i="106"/>
  <c r="G61" i="106"/>
  <c r="G64" i="106"/>
  <c r="G65" i="106"/>
  <c r="F70" i="106"/>
  <c r="F71" i="106"/>
  <c r="F72" i="106"/>
  <c r="G51" i="107"/>
  <c r="G52" i="107"/>
  <c r="G53" i="107"/>
  <c r="G54" i="107"/>
  <c r="G56" i="107"/>
  <c r="G59" i="107"/>
  <c r="F70" i="107"/>
  <c r="F71" i="107"/>
  <c r="F72" i="107"/>
  <c r="G51" i="108"/>
  <c r="G54" i="108"/>
  <c r="G55" i="108"/>
  <c r="G56" i="108"/>
  <c r="G57" i="108"/>
  <c r="G59" i="108"/>
  <c r="F70" i="108"/>
  <c r="F71" i="108"/>
  <c r="F72" i="108"/>
  <c r="G53" i="109"/>
  <c r="G54" i="109"/>
  <c r="G55" i="109"/>
  <c r="G57" i="109"/>
  <c r="G58" i="109"/>
  <c r="G59" i="109"/>
  <c r="F70" i="109"/>
  <c r="F71" i="109"/>
  <c r="F72" i="109"/>
  <c r="G53" i="110"/>
  <c r="G54" i="110"/>
  <c r="G55" i="110"/>
  <c r="G56" i="110"/>
  <c r="G57" i="110"/>
  <c r="F70" i="110"/>
  <c r="F71" i="110"/>
  <c r="F72" i="110"/>
  <c r="G52" i="111"/>
  <c r="G55" i="111"/>
  <c r="G57" i="111"/>
  <c r="G59" i="111"/>
  <c r="F70" i="111"/>
  <c r="F71" i="111"/>
  <c r="F72" i="111"/>
  <c r="G52" i="112"/>
  <c r="G53" i="112"/>
  <c r="G54" i="112"/>
  <c r="G55" i="112"/>
  <c r="G56" i="112"/>
  <c r="F70" i="112"/>
  <c r="F71" i="112"/>
  <c r="F72" i="112"/>
  <c r="G54" i="113"/>
  <c r="G55" i="113"/>
  <c r="G57" i="113"/>
  <c r="G58" i="113"/>
  <c r="F70" i="113"/>
  <c r="F71" i="113"/>
  <c r="F72" i="113"/>
  <c r="G53" i="114"/>
  <c r="G54" i="114"/>
  <c r="G56" i="114"/>
  <c r="G57" i="114"/>
  <c r="G58" i="114"/>
  <c r="F70" i="114"/>
  <c r="F71" i="114"/>
  <c r="F72" i="114"/>
  <c r="G54" i="115"/>
  <c r="G55" i="115"/>
  <c r="G56" i="115"/>
  <c r="F70" i="115"/>
  <c r="F71" i="115"/>
  <c r="F72" i="115"/>
  <c r="G54" i="116"/>
  <c r="G55" i="116"/>
  <c r="G56" i="116"/>
  <c r="G59" i="116"/>
  <c r="F70" i="116"/>
  <c r="F71" i="116"/>
  <c r="F72" i="116"/>
  <c r="G58" i="4"/>
  <c r="G59" i="4"/>
  <c r="G60" i="4"/>
  <c r="G61" i="4"/>
  <c r="G62" i="4"/>
  <c r="G63" i="4"/>
  <c r="G64" i="4"/>
  <c r="G65" i="4"/>
  <c r="F70" i="4"/>
  <c r="F71" i="4"/>
  <c r="F72" i="4"/>
  <c r="G50" i="72"/>
  <c r="G50" i="76"/>
  <c r="G2" i="116"/>
  <c r="G3" i="116"/>
  <c r="G4" i="116"/>
  <c r="G5" i="116"/>
  <c r="G6" i="116"/>
  <c r="G7" i="116"/>
  <c r="G8" i="116"/>
  <c r="G9" i="116"/>
  <c r="G10" i="116"/>
  <c r="G11" i="116"/>
  <c r="G12" i="116"/>
  <c r="G13" i="116"/>
  <c r="G14" i="116"/>
  <c r="G15" i="116"/>
  <c r="G16" i="116"/>
  <c r="G17" i="116"/>
  <c r="G18" i="116"/>
  <c r="G19" i="116"/>
  <c r="G20" i="116"/>
  <c r="G21" i="116"/>
  <c r="G22" i="116"/>
  <c r="G23" i="116"/>
  <c r="G24" i="116"/>
  <c r="G25" i="116"/>
  <c r="G26" i="116"/>
  <c r="G27" i="116"/>
  <c r="G28" i="116"/>
  <c r="G29" i="116"/>
  <c r="G30" i="116"/>
  <c r="G31" i="116"/>
  <c r="G32" i="116"/>
  <c r="G33" i="116"/>
  <c r="G34" i="116"/>
  <c r="G35" i="116"/>
  <c r="G36" i="116"/>
  <c r="G37" i="116"/>
  <c r="G38" i="116"/>
  <c r="G39" i="116"/>
  <c r="G40" i="116"/>
  <c r="G41" i="116"/>
  <c r="G42" i="116"/>
  <c r="G43" i="116"/>
  <c r="G46" i="116"/>
  <c r="G47" i="116"/>
  <c r="G49" i="116"/>
  <c r="G57" i="116"/>
  <c r="G2" i="115"/>
  <c r="G3" i="115"/>
  <c r="G4" i="115"/>
  <c r="G5" i="115"/>
  <c r="G6" i="115"/>
  <c r="G7" i="115"/>
  <c r="G8" i="115"/>
  <c r="G9" i="115"/>
  <c r="G10" i="115"/>
  <c r="G11" i="115"/>
  <c r="G12" i="115"/>
  <c r="G13" i="115"/>
  <c r="G14" i="115"/>
  <c r="G15" i="115"/>
  <c r="G16" i="115"/>
  <c r="G17" i="115"/>
  <c r="G18" i="115"/>
  <c r="G19" i="115"/>
  <c r="G20" i="115"/>
  <c r="G21" i="115"/>
  <c r="G22" i="115"/>
  <c r="G23" i="115"/>
  <c r="G24" i="115"/>
  <c r="G25" i="115"/>
  <c r="G26" i="115"/>
  <c r="G27" i="115"/>
  <c r="G28" i="115"/>
  <c r="G29" i="115"/>
  <c r="G30" i="115"/>
  <c r="G31" i="115"/>
  <c r="G32" i="115"/>
  <c r="G33" i="115"/>
  <c r="G34" i="115"/>
  <c r="G35" i="115"/>
  <c r="G36" i="115"/>
  <c r="G37" i="115"/>
  <c r="G38" i="115"/>
  <c r="G39" i="115"/>
  <c r="G43" i="115"/>
  <c r="G44" i="115"/>
  <c r="G45" i="115"/>
  <c r="G51" i="115"/>
  <c r="G52" i="115"/>
  <c r="G59" i="115"/>
  <c r="G2" i="114"/>
  <c r="G3" i="114"/>
  <c r="G4" i="114"/>
  <c r="G5" i="114"/>
  <c r="G6" i="114"/>
  <c r="G7" i="114"/>
  <c r="G8" i="114"/>
  <c r="G9" i="114"/>
  <c r="G10" i="114"/>
  <c r="G11" i="114"/>
  <c r="G12" i="114"/>
  <c r="G13" i="114"/>
  <c r="G14" i="114"/>
  <c r="G15" i="114"/>
  <c r="G16" i="114"/>
  <c r="G17" i="114"/>
  <c r="G18" i="114"/>
  <c r="G19" i="114"/>
  <c r="G20" i="114"/>
  <c r="G21" i="114"/>
  <c r="G22" i="114"/>
  <c r="G23" i="114"/>
  <c r="G24" i="114"/>
  <c r="G25" i="114"/>
  <c r="G26" i="114"/>
  <c r="G27" i="114"/>
  <c r="G28" i="114"/>
  <c r="G29" i="114"/>
  <c r="G30" i="114"/>
  <c r="G31" i="114"/>
  <c r="G32" i="114"/>
  <c r="G33" i="114"/>
  <c r="G34" i="114"/>
  <c r="G35" i="114"/>
  <c r="G36" i="114"/>
  <c r="G37" i="114"/>
  <c r="G40" i="114"/>
  <c r="G41" i="114"/>
  <c r="G42" i="114"/>
  <c r="G43" i="114"/>
  <c r="G44" i="114"/>
  <c r="G45" i="114"/>
  <c r="G48" i="114"/>
  <c r="G59" i="114"/>
  <c r="G2" i="113"/>
  <c r="G3" i="113"/>
  <c r="G4" i="113"/>
  <c r="G5" i="113"/>
  <c r="G6" i="113"/>
  <c r="G7" i="113"/>
  <c r="G8" i="113"/>
  <c r="G9" i="113"/>
  <c r="G10" i="113"/>
  <c r="G11" i="113"/>
  <c r="G12" i="113"/>
  <c r="G13" i="113"/>
  <c r="G14" i="113"/>
  <c r="G15" i="113"/>
  <c r="G16" i="113"/>
  <c r="G17" i="113"/>
  <c r="G18" i="113"/>
  <c r="G19" i="113"/>
  <c r="G20" i="113"/>
  <c r="G21" i="113"/>
  <c r="G22" i="113"/>
  <c r="G23" i="113"/>
  <c r="G24" i="113"/>
  <c r="G25" i="113"/>
  <c r="G26" i="113"/>
  <c r="G27" i="113"/>
  <c r="G28" i="113"/>
  <c r="G29" i="113"/>
  <c r="G30" i="113"/>
  <c r="G31" i="113"/>
  <c r="G32" i="113"/>
  <c r="G33" i="113"/>
  <c r="G34" i="113"/>
  <c r="G35" i="113"/>
  <c r="G36" i="113"/>
  <c r="G37" i="113"/>
  <c r="G41" i="113"/>
  <c r="G42" i="113"/>
  <c r="G45" i="113"/>
  <c r="G46" i="113"/>
  <c r="G47" i="113"/>
  <c r="G48" i="113"/>
  <c r="G50" i="113"/>
  <c r="G53" i="113"/>
  <c r="G2" i="112"/>
  <c r="G3" i="112"/>
  <c r="G4" i="112"/>
  <c r="G5" i="112"/>
  <c r="G6" i="112"/>
  <c r="G7" i="112"/>
  <c r="G8" i="112"/>
  <c r="G9" i="112"/>
  <c r="G10" i="112"/>
  <c r="G11" i="112"/>
  <c r="G12" i="112"/>
  <c r="G13" i="112"/>
  <c r="G14" i="112"/>
  <c r="G15" i="112"/>
  <c r="G16" i="112"/>
  <c r="G17" i="112"/>
  <c r="G18" i="112"/>
  <c r="G19" i="112"/>
  <c r="G20" i="112"/>
  <c r="G21" i="112"/>
  <c r="G22" i="112"/>
  <c r="G23" i="112"/>
  <c r="G24" i="112"/>
  <c r="G25" i="112"/>
  <c r="G26" i="112"/>
  <c r="G27" i="112"/>
  <c r="G28" i="112"/>
  <c r="G29" i="112"/>
  <c r="G30" i="112"/>
  <c r="G31" i="112"/>
  <c r="G32" i="112"/>
  <c r="G33" i="112"/>
  <c r="G34" i="112"/>
  <c r="G35" i="112"/>
  <c r="G36" i="112"/>
  <c r="G37" i="112"/>
  <c r="G39" i="112"/>
  <c r="G43" i="112"/>
  <c r="G45" i="112"/>
  <c r="G46" i="112"/>
  <c r="G2" i="111"/>
  <c r="G3" i="111"/>
  <c r="G4" i="111"/>
  <c r="G5" i="111"/>
  <c r="G6" i="111"/>
  <c r="G7" i="111"/>
  <c r="G8" i="111"/>
  <c r="G9" i="111"/>
  <c r="G10" i="111"/>
  <c r="G11" i="111"/>
  <c r="G12" i="111"/>
  <c r="G13" i="111"/>
  <c r="G14" i="111"/>
  <c r="G15" i="111"/>
  <c r="G16" i="111"/>
  <c r="G17" i="111"/>
  <c r="G18" i="111"/>
  <c r="G19" i="111"/>
  <c r="G20" i="111"/>
  <c r="G21" i="111"/>
  <c r="G22" i="111"/>
  <c r="G23" i="111"/>
  <c r="G24" i="111"/>
  <c r="G25" i="111"/>
  <c r="G26" i="111"/>
  <c r="G27" i="111"/>
  <c r="G28" i="111"/>
  <c r="G29" i="111"/>
  <c r="G30" i="111"/>
  <c r="G31" i="111"/>
  <c r="G32" i="111"/>
  <c r="G33" i="111"/>
  <c r="G34" i="111"/>
  <c r="G35" i="111"/>
  <c r="G36" i="111"/>
  <c r="G37" i="111"/>
  <c r="G39" i="111"/>
  <c r="G40" i="111"/>
  <c r="G43" i="111"/>
  <c r="G44" i="111"/>
  <c r="G47" i="111"/>
  <c r="G48" i="111"/>
  <c r="G2" i="110"/>
  <c r="G3" i="110"/>
  <c r="G4" i="110"/>
  <c r="G5" i="110"/>
  <c r="G6" i="110"/>
  <c r="G7" i="110"/>
  <c r="G8" i="110"/>
  <c r="G9" i="110"/>
  <c r="G10" i="110"/>
  <c r="G11" i="110"/>
  <c r="G12" i="110"/>
  <c r="G13" i="110"/>
  <c r="G14" i="110"/>
  <c r="G15" i="110"/>
  <c r="G16" i="110"/>
  <c r="G17" i="110"/>
  <c r="G18" i="110"/>
  <c r="G19" i="110"/>
  <c r="G20" i="110"/>
  <c r="G21" i="110"/>
  <c r="G22" i="110"/>
  <c r="G23" i="110"/>
  <c r="G24" i="110"/>
  <c r="G25" i="110"/>
  <c r="G26" i="110"/>
  <c r="G27" i="110"/>
  <c r="G28" i="110"/>
  <c r="G29" i="110"/>
  <c r="G30" i="110"/>
  <c r="G31" i="110"/>
  <c r="G32" i="110"/>
  <c r="G33" i="110"/>
  <c r="G34" i="110"/>
  <c r="G35" i="110"/>
  <c r="G36" i="110"/>
  <c r="G37" i="110"/>
  <c r="G39" i="110"/>
  <c r="G40" i="110"/>
  <c r="G41" i="110"/>
  <c r="G44" i="110"/>
  <c r="G45" i="110"/>
  <c r="G46" i="110"/>
  <c r="G58" i="110"/>
  <c r="G2" i="109"/>
  <c r="G3" i="109"/>
  <c r="G4" i="109"/>
  <c r="G5" i="109"/>
  <c r="G6" i="109"/>
  <c r="G7" i="109"/>
  <c r="G8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7" i="109"/>
  <c r="G28" i="109"/>
  <c r="G29" i="109"/>
  <c r="G30" i="109"/>
  <c r="G31" i="109"/>
  <c r="G32" i="109"/>
  <c r="G33" i="109"/>
  <c r="G34" i="109"/>
  <c r="G35" i="109"/>
  <c r="G36" i="109"/>
  <c r="G37" i="109"/>
  <c r="G38" i="109"/>
  <c r="G39" i="109"/>
  <c r="G41" i="109"/>
  <c r="G42" i="109"/>
  <c r="G44" i="109"/>
  <c r="G45" i="109"/>
  <c r="G46" i="109"/>
  <c r="G49" i="109"/>
  <c r="G2" i="108"/>
  <c r="G3" i="108"/>
  <c r="G4" i="108"/>
  <c r="G5" i="108"/>
  <c r="G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22" i="108"/>
  <c r="G23" i="108"/>
  <c r="G24" i="108"/>
  <c r="G25" i="108"/>
  <c r="G26" i="108"/>
  <c r="G27" i="108"/>
  <c r="G28" i="108"/>
  <c r="G29" i="108"/>
  <c r="G30" i="108"/>
  <c r="G31" i="108"/>
  <c r="G32" i="108"/>
  <c r="G33" i="108"/>
  <c r="G34" i="108"/>
  <c r="G35" i="108"/>
  <c r="G36" i="108"/>
  <c r="G37" i="108"/>
  <c r="G38" i="108"/>
  <c r="G39" i="108"/>
  <c r="G40" i="108"/>
  <c r="G41" i="108"/>
  <c r="G42" i="108"/>
  <c r="G43" i="108"/>
  <c r="G46" i="108"/>
  <c r="G47" i="108"/>
  <c r="G2" i="107"/>
  <c r="G3" i="107"/>
  <c r="G4" i="107"/>
  <c r="G5" i="107"/>
  <c r="G6" i="107"/>
  <c r="G7" i="107"/>
  <c r="G8" i="107"/>
  <c r="G9" i="107"/>
  <c r="G10" i="107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37" i="107"/>
  <c r="G40" i="107"/>
  <c r="G44" i="107"/>
  <c r="G45" i="107"/>
  <c r="G47" i="107"/>
  <c r="G55" i="107"/>
  <c r="G2" i="106"/>
  <c r="G3" i="106"/>
  <c r="G4" i="106"/>
  <c r="G5" i="106"/>
  <c r="G6" i="106"/>
  <c r="G7" i="106"/>
  <c r="G8" i="106"/>
  <c r="G9" i="106"/>
  <c r="G10" i="106"/>
  <c r="G11" i="106"/>
  <c r="G12" i="106"/>
  <c r="G13" i="106"/>
  <c r="G14" i="106"/>
  <c r="G15" i="106"/>
  <c r="G16" i="106"/>
  <c r="G17" i="106"/>
  <c r="G18" i="106"/>
  <c r="G19" i="106"/>
  <c r="G20" i="106"/>
  <c r="G21" i="106"/>
  <c r="G22" i="106"/>
  <c r="G23" i="106"/>
  <c r="G24" i="106"/>
  <c r="G25" i="106"/>
  <c r="G26" i="106"/>
  <c r="G27" i="106"/>
  <c r="G28" i="106"/>
  <c r="G29" i="106"/>
  <c r="G30" i="106"/>
  <c r="G31" i="106"/>
  <c r="G32" i="106"/>
  <c r="G33" i="106"/>
  <c r="G34" i="106"/>
  <c r="G35" i="106"/>
  <c r="G36" i="106"/>
  <c r="G37" i="106"/>
  <c r="G41" i="106"/>
  <c r="G43" i="106"/>
  <c r="G44" i="106"/>
  <c r="G45" i="106"/>
  <c r="G48" i="106"/>
  <c r="G52" i="106"/>
  <c r="G2" i="105"/>
  <c r="G3" i="105"/>
  <c r="G4" i="105"/>
  <c r="G5" i="105"/>
  <c r="G6" i="105"/>
  <c r="G7" i="105"/>
  <c r="G8" i="105"/>
  <c r="G9" i="105"/>
  <c r="G10" i="105"/>
  <c r="G11" i="105"/>
  <c r="G12" i="105"/>
  <c r="G13" i="105"/>
  <c r="G14" i="105"/>
  <c r="G15" i="105"/>
  <c r="G16" i="105"/>
  <c r="G17" i="105"/>
  <c r="G18" i="105"/>
  <c r="G19" i="105"/>
  <c r="G20" i="105"/>
  <c r="G21" i="105"/>
  <c r="G22" i="105"/>
  <c r="G23" i="105"/>
  <c r="G24" i="105"/>
  <c r="G25" i="105"/>
  <c r="G26" i="105"/>
  <c r="G27" i="105"/>
  <c r="G28" i="105"/>
  <c r="G29" i="105"/>
  <c r="G30" i="105"/>
  <c r="G31" i="105"/>
  <c r="G32" i="105"/>
  <c r="G33" i="105"/>
  <c r="G34" i="105"/>
  <c r="G35" i="105"/>
  <c r="G36" i="105"/>
  <c r="G37" i="105"/>
  <c r="G40" i="105"/>
  <c r="G41" i="105"/>
  <c r="G42" i="105"/>
  <c r="G45" i="105"/>
  <c r="G46" i="105"/>
  <c r="G47" i="105"/>
  <c r="G48" i="105"/>
  <c r="G55" i="105"/>
  <c r="G2" i="103"/>
  <c r="G3" i="103"/>
  <c r="G4" i="103"/>
  <c r="G5" i="103"/>
  <c r="G6" i="103"/>
  <c r="G7" i="103"/>
  <c r="G8" i="103"/>
  <c r="G9" i="103"/>
  <c r="G10" i="103"/>
  <c r="G11" i="103"/>
  <c r="G12" i="103"/>
  <c r="G13" i="103"/>
  <c r="G14" i="103"/>
  <c r="G15" i="103"/>
  <c r="G16" i="103"/>
  <c r="G17" i="103"/>
  <c r="G18" i="103"/>
  <c r="G19" i="103"/>
  <c r="G20" i="103"/>
  <c r="G21" i="103"/>
  <c r="G22" i="103"/>
  <c r="G23" i="103"/>
  <c r="G24" i="103"/>
  <c r="G25" i="103"/>
  <c r="G26" i="103"/>
  <c r="G27" i="103"/>
  <c r="G28" i="103"/>
  <c r="G29" i="103"/>
  <c r="G30" i="103"/>
  <c r="G31" i="103"/>
  <c r="G32" i="103"/>
  <c r="G33" i="103"/>
  <c r="G34" i="103"/>
  <c r="G35" i="103"/>
  <c r="G36" i="103"/>
  <c r="G37" i="103"/>
  <c r="G38" i="103"/>
  <c r="G39" i="103"/>
  <c r="G44" i="103"/>
  <c r="G45" i="103"/>
  <c r="G54" i="103"/>
  <c r="G55" i="103"/>
  <c r="G2" i="102"/>
  <c r="G3" i="102"/>
  <c r="G4" i="102"/>
  <c r="G5" i="102"/>
  <c r="G6" i="102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G20" i="102"/>
  <c r="G21" i="102"/>
  <c r="G22" i="102"/>
  <c r="G23" i="102"/>
  <c r="G24" i="102"/>
  <c r="G25" i="102"/>
  <c r="G26" i="102"/>
  <c r="G27" i="102"/>
  <c r="G28" i="102"/>
  <c r="G29" i="102"/>
  <c r="G30" i="102"/>
  <c r="G31" i="102"/>
  <c r="G32" i="102"/>
  <c r="G33" i="102"/>
  <c r="G34" i="102"/>
  <c r="G35" i="102"/>
  <c r="G36" i="102"/>
  <c r="G37" i="102"/>
  <c r="G39" i="102"/>
  <c r="G40" i="102"/>
  <c r="G43" i="102"/>
  <c r="G44" i="102"/>
  <c r="G47" i="102"/>
  <c r="G53" i="102"/>
  <c r="G2" i="101"/>
  <c r="G3" i="101"/>
  <c r="G4" i="101"/>
  <c r="G5" i="101"/>
  <c r="G6" i="101"/>
  <c r="G7" i="101"/>
  <c r="G8" i="101"/>
  <c r="G9" i="101"/>
  <c r="G10" i="101"/>
  <c r="G11" i="101"/>
  <c r="G12" i="101"/>
  <c r="G13" i="101"/>
  <c r="G14" i="101"/>
  <c r="G15" i="101"/>
  <c r="G16" i="101"/>
  <c r="G17" i="101"/>
  <c r="G18" i="101"/>
  <c r="G19" i="101"/>
  <c r="G20" i="101"/>
  <c r="G21" i="101"/>
  <c r="G22" i="101"/>
  <c r="G23" i="101"/>
  <c r="G24" i="101"/>
  <c r="G25" i="101"/>
  <c r="G26" i="101"/>
  <c r="G27" i="101"/>
  <c r="G28" i="101"/>
  <c r="G29" i="101"/>
  <c r="G30" i="101"/>
  <c r="G31" i="101"/>
  <c r="G32" i="101"/>
  <c r="G33" i="101"/>
  <c r="G34" i="101"/>
  <c r="G35" i="101"/>
  <c r="G36" i="101"/>
  <c r="G37" i="101"/>
  <c r="G39" i="101"/>
  <c r="G40" i="101"/>
  <c r="G41" i="101"/>
  <c r="G45" i="101"/>
  <c r="G49" i="101"/>
  <c r="G54" i="101"/>
  <c r="G56" i="101"/>
  <c r="G2" i="100"/>
  <c r="G3" i="100"/>
  <c r="G4" i="100"/>
  <c r="G5" i="100"/>
  <c r="G6" i="100"/>
  <c r="G7" i="100"/>
  <c r="G8" i="100"/>
  <c r="G9" i="100"/>
  <c r="G10" i="100"/>
  <c r="G11" i="100"/>
  <c r="G12" i="100"/>
  <c r="G13" i="100"/>
  <c r="G14" i="100"/>
  <c r="G15" i="100"/>
  <c r="G16" i="100"/>
  <c r="G17" i="100"/>
  <c r="G18" i="100"/>
  <c r="G19" i="100"/>
  <c r="G20" i="100"/>
  <c r="G21" i="100"/>
  <c r="G22" i="100"/>
  <c r="G23" i="100"/>
  <c r="G24" i="100"/>
  <c r="G25" i="100"/>
  <c r="G26" i="100"/>
  <c r="G27" i="100"/>
  <c r="G28" i="100"/>
  <c r="G29" i="100"/>
  <c r="G30" i="100"/>
  <c r="G31" i="100"/>
  <c r="G32" i="100"/>
  <c r="G33" i="100"/>
  <c r="G34" i="100"/>
  <c r="G35" i="100"/>
  <c r="G36" i="100"/>
  <c r="G37" i="100"/>
  <c r="G41" i="100"/>
  <c r="G44" i="100"/>
  <c r="G45" i="100"/>
  <c r="G46" i="100"/>
  <c r="G49" i="100"/>
  <c r="G54" i="100"/>
  <c r="G2" i="99"/>
  <c r="G3" i="99"/>
  <c r="G4" i="99"/>
  <c r="G5" i="99"/>
  <c r="G6" i="99"/>
  <c r="G7" i="99"/>
  <c r="G8" i="99"/>
  <c r="G9" i="99"/>
  <c r="G10" i="99"/>
  <c r="G11" i="99"/>
  <c r="G12" i="99"/>
  <c r="G13" i="99"/>
  <c r="G14" i="99"/>
  <c r="G15" i="99"/>
  <c r="G16" i="99"/>
  <c r="G17" i="99"/>
  <c r="G18" i="99"/>
  <c r="G19" i="99"/>
  <c r="G20" i="99"/>
  <c r="G21" i="99"/>
  <c r="G22" i="99"/>
  <c r="G23" i="99"/>
  <c r="G24" i="99"/>
  <c r="G25" i="99"/>
  <c r="G26" i="99"/>
  <c r="G27" i="99"/>
  <c r="G28" i="99"/>
  <c r="G29" i="99"/>
  <c r="G30" i="99"/>
  <c r="G31" i="99"/>
  <c r="G32" i="99"/>
  <c r="G33" i="99"/>
  <c r="G34" i="99"/>
  <c r="G35" i="99"/>
  <c r="G36" i="99"/>
  <c r="G37" i="99"/>
  <c r="G38" i="99"/>
  <c r="G39" i="99"/>
  <c r="G41" i="99"/>
  <c r="G42" i="99"/>
  <c r="G43" i="99"/>
  <c r="G46" i="99"/>
  <c r="G49" i="99"/>
  <c r="G2" i="98"/>
  <c r="G3" i="98"/>
  <c r="G4" i="98"/>
  <c r="G5" i="98"/>
  <c r="G6" i="98"/>
  <c r="G7" i="98"/>
  <c r="G8" i="98"/>
  <c r="G9" i="98"/>
  <c r="G10" i="98"/>
  <c r="G11" i="98"/>
  <c r="G12" i="98"/>
  <c r="G13" i="98"/>
  <c r="G14" i="98"/>
  <c r="G15" i="98"/>
  <c r="G16" i="98"/>
  <c r="G17" i="98"/>
  <c r="G18" i="98"/>
  <c r="G19" i="98"/>
  <c r="G20" i="98"/>
  <c r="G21" i="98"/>
  <c r="G22" i="98"/>
  <c r="G23" i="98"/>
  <c r="G24" i="98"/>
  <c r="G25" i="98"/>
  <c r="G26" i="98"/>
  <c r="G27" i="98"/>
  <c r="G28" i="98"/>
  <c r="G29" i="98"/>
  <c r="G30" i="98"/>
  <c r="G31" i="98"/>
  <c r="G32" i="98"/>
  <c r="G33" i="98"/>
  <c r="G34" i="98"/>
  <c r="G35" i="98"/>
  <c r="G36" i="98"/>
  <c r="G37" i="98"/>
  <c r="G39" i="98"/>
  <c r="G43" i="98"/>
  <c r="G46" i="98"/>
  <c r="G47" i="98"/>
  <c r="G48" i="98"/>
  <c r="G2" i="97"/>
  <c r="G3" i="97"/>
  <c r="G4" i="97"/>
  <c r="G5" i="97"/>
  <c r="G6" i="97"/>
  <c r="G7" i="97"/>
  <c r="G8" i="97"/>
  <c r="G9" i="97"/>
  <c r="G10" i="97"/>
  <c r="G11" i="97"/>
  <c r="G12" i="97"/>
  <c r="G13" i="97"/>
  <c r="G14" i="97"/>
  <c r="G15" i="97"/>
  <c r="G16" i="97"/>
  <c r="G17" i="97"/>
  <c r="G18" i="97"/>
  <c r="G19" i="97"/>
  <c r="G20" i="97"/>
  <c r="G21" i="97"/>
  <c r="G22" i="97"/>
  <c r="G23" i="97"/>
  <c r="G24" i="97"/>
  <c r="G25" i="97"/>
  <c r="G26" i="97"/>
  <c r="G27" i="97"/>
  <c r="G28" i="97"/>
  <c r="G29" i="97"/>
  <c r="G30" i="97"/>
  <c r="G31" i="97"/>
  <c r="G32" i="97"/>
  <c r="G33" i="97"/>
  <c r="G34" i="97"/>
  <c r="G35" i="97"/>
  <c r="G36" i="97"/>
  <c r="G37" i="97"/>
  <c r="G41" i="97"/>
  <c r="G44" i="97"/>
  <c r="G45" i="97"/>
  <c r="G48" i="97"/>
  <c r="G2" i="96"/>
  <c r="G3" i="96"/>
  <c r="G4" i="96"/>
  <c r="G5" i="96"/>
  <c r="G6" i="96"/>
  <c r="G7" i="96"/>
  <c r="G8" i="96"/>
  <c r="G9" i="96"/>
  <c r="G10" i="96"/>
  <c r="G11" i="96"/>
  <c r="G12" i="96"/>
  <c r="G13" i="96"/>
  <c r="G14" i="96"/>
  <c r="G15" i="96"/>
  <c r="G16" i="96"/>
  <c r="G17" i="96"/>
  <c r="G18" i="96"/>
  <c r="G19" i="96"/>
  <c r="G20" i="96"/>
  <c r="G21" i="96"/>
  <c r="G22" i="96"/>
  <c r="G23" i="96"/>
  <c r="G24" i="96"/>
  <c r="G25" i="96"/>
  <c r="G26" i="96"/>
  <c r="G27" i="96"/>
  <c r="G28" i="96"/>
  <c r="G29" i="96"/>
  <c r="G30" i="96"/>
  <c r="G31" i="96"/>
  <c r="G32" i="96"/>
  <c r="G33" i="96"/>
  <c r="G34" i="96"/>
  <c r="G35" i="96"/>
  <c r="G36" i="96"/>
  <c r="G37" i="96"/>
  <c r="G39" i="96"/>
  <c r="G41" i="96"/>
  <c r="G42" i="96"/>
  <c r="G45" i="96"/>
  <c r="G46" i="96"/>
  <c r="G47" i="96"/>
  <c r="G53" i="96"/>
  <c r="G2" i="95"/>
  <c r="G3" i="95"/>
  <c r="G4" i="95"/>
  <c r="G5" i="95"/>
  <c r="G6" i="95"/>
  <c r="G7" i="95"/>
  <c r="G8" i="95"/>
  <c r="G9" i="95"/>
  <c r="G10" i="95"/>
  <c r="G11" i="95"/>
  <c r="G12" i="95"/>
  <c r="G13" i="95"/>
  <c r="G14" i="95"/>
  <c r="G15" i="95"/>
  <c r="G16" i="95"/>
  <c r="G17" i="95"/>
  <c r="G18" i="95"/>
  <c r="G19" i="95"/>
  <c r="G20" i="95"/>
  <c r="G21" i="95"/>
  <c r="G22" i="95"/>
  <c r="G23" i="95"/>
  <c r="G24" i="95"/>
  <c r="G25" i="95"/>
  <c r="G26" i="95"/>
  <c r="G27" i="95"/>
  <c r="G28" i="95"/>
  <c r="G29" i="95"/>
  <c r="G30" i="95"/>
  <c r="G31" i="95"/>
  <c r="G32" i="95"/>
  <c r="G33" i="95"/>
  <c r="G34" i="95"/>
  <c r="G35" i="95"/>
  <c r="G36" i="95"/>
  <c r="G37" i="95"/>
  <c r="G38" i="95"/>
  <c r="G39" i="95"/>
  <c r="G44" i="95"/>
  <c r="G45" i="95"/>
  <c r="G47" i="95"/>
  <c r="G2" i="94"/>
  <c r="G3" i="94"/>
  <c r="G4" i="94"/>
  <c r="G5" i="94"/>
  <c r="G6" i="94"/>
  <c r="G7" i="94"/>
  <c r="G8" i="94"/>
  <c r="G9" i="94"/>
  <c r="G10" i="94"/>
  <c r="G11" i="94"/>
  <c r="G12" i="94"/>
  <c r="G13" i="94"/>
  <c r="G14" i="94"/>
  <c r="G15" i="94"/>
  <c r="G16" i="94"/>
  <c r="G17" i="94"/>
  <c r="G18" i="94"/>
  <c r="G19" i="94"/>
  <c r="G20" i="94"/>
  <c r="G21" i="94"/>
  <c r="G22" i="94"/>
  <c r="G23" i="94"/>
  <c r="G24" i="94"/>
  <c r="G25" i="94"/>
  <c r="G26" i="94"/>
  <c r="G27" i="94"/>
  <c r="G28" i="94"/>
  <c r="G29" i="94"/>
  <c r="G30" i="94"/>
  <c r="G31" i="94"/>
  <c r="G32" i="94"/>
  <c r="G33" i="94"/>
  <c r="G34" i="94"/>
  <c r="G35" i="94"/>
  <c r="G36" i="94"/>
  <c r="G37" i="94"/>
  <c r="G39" i="94"/>
  <c r="G40" i="94"/>
  <c r="G44" i="94"/>
  <c r="G47" i="94"/>
  <c r="G48" i="94"/>
  <c r="G52" i="94"/>
  <c r="G57" i="94"/>
  <c r="G2" i="93"/>
  <c r="G3" i="93"/>
  <c r="G4" i="93"/>
  <c r="G5" i="93"/>
  <c r="G6" i="93"/>
  <c r="G7" i="93"/>
  <c r="G8" i="93"/>
  <c r="G9" i="93"/>
  <c r="G10" i="93"/>
  <c r="G11" i="93"/>
  <c r="G12" i="93"/>
  <c r="G13" i="93"/>
  <c r="G14" i="93"/>
  <c r="G15" i="93"/>
  <c r="G16" i="93"/>
  <c r="G17" i="93"/>
  <c r="G18" i="93"/>
  <c r="G19" i="93"/>
  <c r="G20" i="93"/>
  <c r="G21" i="93"/>
  <c r="G22" i="93"/>
  <c r="G23" i="93"/>
  <c r="G24" i="93"/>
  <c r="G25" i="93"/>
  <c r="G26" i="93"/>
  <c r="G27" i="93"/>
  <c r="G28" i="93"/>
  <c r="G29" i="93"/>
  <c r="G30" i="93"/>
  <c r="G31" i="93"/>
  <c r="G32" i="93"/>
  <c r="G33" i="93"/>
  <c r="G34" i="93"/>
  <c r="G35" i="93"/>
  <c r="G36" i="93"/>
  <c r="G37" i="93"/>
  <c r="G39" i="93"/>
  <c r="G40" i="93"/>
  <c r="G41" i="93"/>
  <c r="G44" i="93"/>
  <c r="G46" i="93"/>
  <c r="G49" i="93"/>
  <c r="G2" i="92"/>
  <c r="G3" i="92"/>
  <c r="G4" i="92"/>
  <c r="G5" i="92"/>
  <c r="G6" i="92"/>
  <c r="G7" i="92"/>
  <c r="G8" i="92"/>
  <c r="G9" i="92"/>
  <c r="G10" i="92"/>
  <c r="G11" i="92"/>
  <c r="G12" i="92"/>
  <c r="G13" i="92"/>
  <c r="G14" i="92"/>
  <c r="G15" i="92"/>
  <c r="G16" i="92"/>
  <c r="G17" i="92"/>
  <c r="G18" i="92"/>
  <c r="G19" i="92"/>
  <c r="G20" i="92"/>
  <c r="G21" i="92"/>
  <c r="G22" i="92"/>
  <c r="G23" i="92"/>
  <c r="G24" i="92"/>
  <c r="G25" i="92"/>
  <c r="G26" i="92"/>
  <c r="G27" i="92"/>
  <c r="G28" i="92"/>
  <c r="G29" i="92"/>
  <c r="G30" i="92"/>
  <c r="G31" i="92"/>
  <c r="G32" i="92"/>
  <c r="G33" i="92"/>
  <c r="G34" i="92"/>
  <c r="G35" i="92"/>
  <c r="G36" i="92"/>
  <c r="G37" i="92"/>
  <c r="G38" i="92"/>
  <c r="G41" i="92"/>
  <c r="G45" i="92"/>
  <c r="G46" i="92"/>
  <c r="G49" i="92"/>
  <c r="G2" i="91"/>
  <c r="G3" i="91"/>
  <c r="G4" i="91"/>
  <c r="G5" i="91"/>
  <c r="G6" i="91"/>
  <c r="G7" i="91"/>
  <c r="G8" i="91"/>
  <c r="G9" i="91"/>
  <c r="G10" i="91"/>
  <c r="G11" i="91"/>
  <c r="G12" i="91"/>
  <c r="G13" i="91"/>
  <c r="G14" i="91"/>
  <c r="G15" i="91"/>
  <c r="G16" i="91"/>
  <c r="G17" i="91"/>
  <c r="G18" i="91"/>
  <c r="G19" i="91"/>
  <c r="G20" i="91"/>
  <c r="G21" i="91"/>
  <c r="G22" i="91"/>
  <c r="G23" i="91"/>
  <c r="G24" i="91"/>
  <c r="G25" i="91"/>
  <c r="G26" i="91"/>
  <c r="G27" i="91"/>
  <c r="G28" i="91"/>
  <c r="G29" i="91"/>
  <c r="G30" i="91"/>
  <c r="G31" i="91"/>
  <c r="G32" i="91"/>
  <c r="G33" i="91"/>
  <c r="G34" i="91"/>
  <c r="G35" i="91"/>
  <c r="G36" i="91"/>
  <c r="G37" i="91"/>
  <c r="G38" i="91"/>
  <c r="G39" i="91"/>
  <c r="G41" i="91"/>
  <c r="G42" i="91"/>
  <c r="G43" i="91"/>
  <c r="G46" i="91"/>
  <c r="G47" i="91"/>
  <c r="G49" i="91"/>
  <c r="G57" i="91"/>
  <c r="G2" i="90"/>
  <c r="G3" i="90"/>
  <c r="G4" i="90"/>
  <c r="G5" i="90"/>
  <c r="G6" i="90"/>
  <c r="G7" i="90"/>
  <c r="G8" i="90"/>
  <c r="G9" i="90"/>
  <c r="G10" i="90"/>
  <c r="G11" i="90"/>
  <c r="G12" i="90"/>
  <c r="G13" i="90"/>
  <c r="G14" i="90"/>
  <c r="G15" i="90"/>
  <c r="G16" i="90"/>
  <c r="G17" i="90"/>
  <c r="G18" i="90"/>
  <c r="G19" i="90"/>
  <c r="G20" i="90"/>
  <c r="G21" i="90"/>
  <c r="G22" i="90"/>
  <c r="G23" i="90"/>
  <c r="G24" i="90"/>
  <c r="G25" i="90"/>
  <c r="G26" i="90"/>
  <c r="G27" i="90"/>
  <c r="G28" i="90"/>
  <c r="G29" i="90"/>
  <c r="G30" i="90"/>
  <c r="G31" i="90"/>
  <c r="G32" i="90"/>
  <c r="G33" i="90"/>
  <c r="G34" i="90"/>
  <c r="G35" i="90"/>
  <c r="G36" i="90"/>
  <c r="G37" i="90"/>
  <c r="G38" i="90"/>
  <c r="G39" i="90"/>
  <c r="G40" i="90"/>
  <c r="G43" i="90"/>
  <c r="G44" i="90"/>
  <c r="G45" i="90"/>
  <c r="G46" i="90"/>
  <c r="G2" i="89"/>
  <c r="G3" i="89"/>
  <c r="G4" i="89"/>
  <c r="G5" i="89"/>
  <c r="G6" i="89"/>
  <c r="G7" i="89"/>
  <c r="G8" i="89"/>
  <c r="G9" i="89"/>
  <c r="G10" i="89"/>
  <c r="G11" i="89"/>
  <c r="G12" i="89"/>
  <c r="G13" i="89"/>
  <c r="G14" i="89"/>
  <c r="G15" i="89"/>
  <c r="G16" i="89"/>
  <c r="G17" i="89"/>
  <c r="G18" i="89"/>
  <c r="G19" i="89"/>
  <c r="G20" i="89"/>
  <c r="G21" i="89"/>
  <c r="G22" i="89"/>
  <c r="G23" i="89"/>
  <c r="G24" i="89"/>
  <c r="G25" i="89"/>
  <c r="G26" i="89"/>
  <c r="G27" i="89"/>
  <c r="G28" i="89"/>
  <c r="G29" i="89"/>
  <c r="G30" i="89"/>
  <c r="G31" i="89"/>
  <c r="G32" i="89"/>
  <c r="G33" i="89"/>
  <c r="G34" i="89"/>
  <c r="G35" i="89"/>
  <c r="G36" i="89"/>
  <c r="G37" i="89"/>
  <c r="G41" i="89"/>
  <c r="G45" i="89"/>
  <c r="G48" i="89"/>
  <c r="G2" i="88"/>
  <c r="G3" i="88"/>
  <c r="G4" i="88"/>
  <c r="G5" i="88"/>
  <c r="G6" i="88"/>
  <c r="G7" i="88"/>
  <c r="G8" i="88"/>
  <c r="G9" i="88"/>
  <c r="G10" i="88"/>
  <c r="G11" i="88"/>
  <c r="G12" i="88"/>
  <c r="G13" i="88"/>
  <c r="G14" i="88"/>
  <c r="G15" i="88"/>
  <c r="G16" i="88"/>
  <c r="G17" i="88"/>
  <c r="G18" i="88"/>
  <c r="G19" i="88"/>
  <c r="G20" i="88"/>
  <c r="G21" i="88"/>
  <c r="G22" i="88"/>
  <c r="G23" i="88"/>
  <c r="G24" i="88"/>
  <c r="G25" i="88"/>
  <c r="G26" i="88"/>
  <c r="G27" i="88"/>
  <c r="G28" i="88"/>
  <c r="G29" i="88"/>
  <c r="G30" i="88"/>
  <c r="G31" i="88"/>
  <c r="G32" i="88"/>
  <c r="G33" i="88"/>
  <c r="G34" i="88"/>
  <c r="G35" i="88"/>
  <c r="G36" i="88"/>
  <c r="G37" i="88"/>
  <c r="G39" i="88"/>
  <c r="G40" i="88"/>
  <c r="G42" i="88"/>
  <c r="G45" i="88"/>
  <c r="G46" i="88"/>
  <c r="G48" i="88"/>
  <c r="G54" i="88"/>
  <c r="G2" i="87"/>
  <c r="G3" i="87"/>
  <c r="G4" i="87"/>
  <c r="G5" i="87"/>
  <c r="G6" i="87"/>
  <c r="G7" i="87"/>
  <c r="G8" i="87"/>
  <c r="G9" i="87"/>
  <c r="G10" i="87"/>
  <c r="G11" i="87"/>
  <c r="G12" i="87"/>
  <c r="G13" i="87"/>
  <c r="G14" i="87"/>
  <c r="G15" i="87"/>
  <c r="G16" i="87"/>
  <c r="G17" i="87"/>
  <c r="G18" i="87"/>
  <c r="G19" i="87"/>
  <c r="G20" i="87"/>
  <c r="G21" i="87"/>
  <c r="G22" i="87"/>
  <c r="G23" i="87"/>
  <c r="G24" i="87"/>
  <c r="G25" i="87"/>
  <c r="G26" i="87"/>
  <c r="G27" i="87"/>
  <c r="G28" i="87"/>
  <c r="G29" i="87"/>
  <c r="G30" i="87"/>
  <c r="G31" i="87"/>
  <c r="G32" i="87"/>
  <c r="G33" i="87"/>
  <c r="G34" i="87"/>
  <c r="G35" i="87"/>
  <c r="G36" i="87"/>
  <c r="G37" i="87"/>
  <c r="G38" i="87"/>
  <c r="G39" i="87"/>
  <c r="G42" i="87"/>
  <c r="G45" i="87"/>
  <c r="G47" i="87"/>
  <c r="G53" i="87"/>
  <c r="G55" i="87"/>
  <c r="G2" i="86"/>
  <c r="G3" i="86"/>
  <c r="G4" i="86"/>
  <c r="G5" i="86"/>
  <c r="G6" i="86"/>
  <c r="G7" i="86"/>
  <c r="G8" i="86"/>
  <c r="G9" i="86"/>
  <c r="G10" i="86"/>
  <c r="G11" i="86"/>
  <c r="G12" i="86"/>
  <c r="G13" i="86"/>
  <c r="G14" i="86"/>
  <c r="G15" i="86"/>
  <c r="G16" i="86"/>
  <c r="G17" i="86"/>
  <c r="G18" i="86"/>
  <c r="G19" i="86"/>
  <c r="G20" i="86"/>
  <c r="G21" i="86"/>
  <c r="G22" i="86"/>
  <c r="G23" i="86"/>
  <c r="G24" i="86"/>
  <c r="G25" i="86"/>
  <c r="G26" i="86"/>
  <c r="G27" i="86"/>
  <c r="G28" i="86"/>
  <c r="G29" i="86"/>
  <c r="G30" i="86"/>
  <c r="G31" i="86"/>
  <c r="G32" i="86"/>
  <c r="G33" i="86"/>
  <c r="G34" i="86"/>
  <c r="G35" i="86"/>
  <c r="G36" i="86"/>
  <c r="G37" i="86"/>
  <c r="G39" i="86"/>
  <c r="G40" i="86"/>
  <c r="G42" i="86"/>
  <c r="G43" i="86"/>
  <c r="G44" i="86"/>
  <c r="G47" i="86"/>
  <c r="G2" i="85"/>
  <c r="G3" i="85"/>
  <c r="G4" i="85"/>
  <c r="G5" i="85"/>
  <c r="G6" i="85"/>
  <c r="G7" i="85"/>
  <c r="G8" i="85"/>
  <c r="G9" i="85"/>
  <c r="G10" i="85"/>
  <c r="G11" i="85"/>
  <c r="G12" i="85"/>
  <c r="G13" i="85"/>
  <c r="G14" i="85"/>
  <c r="G15" i="85"/>
  <c r="G16" i="85"/>
  <c r="G17" i="85"/>
  <c r="G18" i="85"/>
  <c r="G19" i="85"/>
  <c r="G20" i="85"/>
  <c r="G21" i="85"/>
  <c r="G22" i="85"/>
  <c r="G23" i="85"/>
  <c r="G24" i="85"/>
  <c r="G25" i="85"/>
  <c r="G26" i="85"/>
  <c r="G27" i="85"/>
  <c r="G28" i="85"/>
  <c r="G29" i="85"/>
  <c r="G30" i="85"/>
  <c r="G31" i="85"/>
  <c r="G32" i="85"/>
  <c r="G33" i="85"/>
  <c r="G34" i="85"/>
  <c r="G35" i="85"/>
  <c r="G36" i="85"/>
  <c r="G37" i="85"/>
  <c r="G40" i="85"/>
  <c r="G41" i="85"/>
  <c r="G44" i="85"/>
  <c r="G45" i="85"/>
  <c r="G49" i="85"/>
  <c r="G2" i="84"/>
  <c r="G3" i="84"/>
  <c r="G4" i="84"/>
  <c r="G5" i="84"/>
  <c r="G6" i="84"/>
  <c r="G7" i="84"/>
  <c r="G8" i="84"/>
  <c r="G9" i="84"/>
  <c r="G10" i="84"/>
  <c r="G11" i="84"/>
  <c r="G12" i="84"/>
  <c r="G13" i="84"/>
  <c r="G14" i="84"/>
  <c r="G15" i="84"/>
  <c r="G16" i="84"/>
  <c r="G17" i="84"/>
  <c r="G18" i="84"/>
  <c r="G19" i="84"/>
  <c r="G20" i="84"/>
  <c r="G21" i="84"/>
  <c r="G22" i="84"/>
  <c r="G23" i="84"/>
  <c r="G24" i="84"/>
  <c r="G25" i="84"/>
  <c r="G26" i="84"/>
  <c r="G27" i="84"/>
  <c r="G28" i="84"/>
  <c r="G29" i="84"/>
  <c r="G30" i="84"/>
  <c r="G31" i="84"/>
  <c r="G32" i="84"/>
  <c r="G33" i="84"/>
  <c r="G34" i="84"/>
  <c r="G35" i="84"/>
  <c r="G36" i="84"/>
  <c r="G37" i="84"/>
  <c r="G38" i="84"/>
  <c r="G41" i="84"/>
  <c r="G45" i="84"/>
  <c r="G46" i="84"/>
  <c r="G48" i="84"/>
  <c r="G49" i="84"/>
  <c r="G53" i="84"/>
  <c r="G2" i="83"/>
  <c r="G3" i="83"/>
  <c r="G4" i="83"/>
  <c r="G5" i="83"/>
  <c r="G6" i="83"/>
  <c r="G7" i="83"/>
  <c r="G8" i="83"/>
  <c r="G9" i="83"/>
  <c r="G10" i="83"/>
  <c r="G11" i="83"/>
  <c r="G12" i="83"/>
  <c r="G13" i="83"/>
  <c r="G14" i="83"/>
  <c r="G15" i="83"/>
  <c r="G16" i="83"/>
  <c r="G17" i="83"/>
  <c r="G18" i="83"/>
  <c r="G19" i="83"/>
  <c r="G20" i="83"/>
  <c r="G21" i="83"/>
  <c r="G22" i="83"/>
  <c r="G23" i="83"/>
  <c r="G24" i="83"/>
  <c r="G25" i="83"/>
  <c r="G26" i="83"/>
  <c r="G27" i="83"/>
  <c r="G28" i="83"/>
  <c r="G29" i="83"/>
  <c r="G30" i="83"/>
  <c r="G31" i="83"/>
  <c r="G32" i="83"/>
  <c r="G33" i="83"/>
  <c r="G34" i="83"/>
  <c r="G35" i="83"/>
  <c r="G36" i="83"/>
  <c r="G37" i="83"/>
  <c r="G38" i="83"/>
  <c r="G39" i="83"/>
  <c r="G40" i="83"/>
  <c r="G41" i="83"/>
  <c r="G42" i="83"/>
  <c r="G43" i="83"/>
  <c r="G46" i="83"/>
  <c r="G54" i="83"/>
  <c r="G2" i="82"/>
  <c r="G3" i="82"/>
  <c r="G4" i="82"/>
  <c r="G5" i="82"/>
  <c r="G6" i="82"/>
  <c r="G7" i="82"/>
  <c r="G8" i="82"/>
  <c r="G9" i="82"/>
  <c r="G10" i="82"/>
  <c r="G11" i="82"/>
  <c r="G12" i="82"/>
  <c r="G13" i="82"/>
  <c r="G14" i="82"/>
  <c r="G15" i="82"/>
  <c r="G16" i="82"/>
  <c r="G17" i="82"/>
  <c r="G18" i="82"/>
  <c r="G19" i="82"/>
  <c r="G20" i="82"/>
  <c r="G21" i="82"/>
  <c r="G22" i="82"/>
  <c r="G23" i="82"/>
  <c r="G24" i="82"/>
  <c r="G25" i="82"/>
  <c r="G26" i="82"/>
  <c r="G27" i="82"/>
  <c r="G28" i="82"/>
  <c r="G29" i="82"/>
  <c r="G30" i="82"/>
  <c r="G31" i="82"/>
  <c r="G32" i="82"/>
  <c r="G33" i="82"/>
  <c r="G34" i="82"/>
  <c r="G35" i="82"/>
  <c r="G36" i="82"/>
  <c r="G37" i="82"/>
  <c r="G38" i="82"/>
  <c r="G39" i="82"/>
  <c r="G43" i="82"/>
  <c r="G45" i="82"/>
  <c r="G46" i="82"/>
  <c r="G51" i="82"/>
  <c r="G52" i="82"/>
  <c r="G53" i="82"/>
  <c r="G2" i="81"/>
  <c r="G3" i="81"/>
  <c r="G4" i="81"/>
  <c r="G5" i="81"/>
  <c r="G6" i="81"/>
  <c r="G7" i="81"/>
  <c r="G8" i="81"/>
  <c r="G9" i="81"/>
  <c r="G10" i="81"/>
  <c r="G11" i="81"/>
  <c r="G12" i="81"/>
  <c r="G13" i="81"/>
  <c r="G14" i="81"/>
  <c r="G15" i="81"/>
  <c r="G16" i="81"/>
  <c r="G17" i="81"/>
  <c r="G18" i="81"/>
  <c r="G19" i="81"/>
  <c r="G20" i="81"/>
  <c r="G21" i="81"/>
  <c r="G22" i="81"/>
  <c r="G23" i="81"/>
  <c r="G24" i="81"/>
  <c r="G25" i="81"/>
  <c r="G26" i="81"/>
  <c r="G27" i="81"/>
  <c r="G28" i="81"/>
  <c r="G29" i="81"/>
  <c r="G30" i="81"/>
  <c r="G31" i="81"/>
  <c r="G32" i="81"/>
  <c r="G33" i="81"/>
  <c r="G34" i="81"/>
  <c r="G35" i="81"/>
  <c r="G36" i="81"/>
  <c r="G37" i="81"/>
  <c r="G38" i="81"/>
  <c r="G45" i="81"/>
  <c r="G48" i="81"/>
  <c r="G52" i="81"/>
  <c r="G53" i="81"/>
  <c r="G56" i="81"/>
  <c r="G2" i="80"/>
  <c r="G3" i="80"/>
  <c r="G4" i="80"/>
  <c r="G5" i="80"/>
  <c r="G6" i="80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40" i="80"/>
  <c r="G41" i="80"/>
  <c r="G42" i="80"/>
  <c r="G45" i="80"/>
  <c r="G46" i="80"/>
  <c r="G48" i="80"/>
  <c r="G54" i="80"/>
  <c r="G2" i="79"/>
  <c r="G3" i="79"/>
  <c r="G4" i="79"/>
  <c r="G5" i="79"/>
  <c r="G6" i="79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29" i="79"/>
  <c r="G30" i="79"/>
  <c r="G31" i="79"/>
  <c r="G32" i="79"/>
  <c r="G33" i="79"/>
  <c r="G34" i="79"/>
  <c r="G35" i="79"/>
  <c r="G36" i="79"/>
  <c r="G37" i="79"/>
  <c r="G38" i="79"/>
  <c r="G39" i="79"/>
  <c r="G45" i="79"/>
  <c r="G47" i="79"/>
  <c r="G48" i="79"/>
  <c r="G53" i="79"/>
  <c r="G54" i="79"/>
  <c r="G2" i="78"/>
  <c r="G3" i="78"/>
  <c r="G4" i="78"/>
  <c r="G5" i="78"/>
  <c r="G6" i="78"/>
  <c r="G7" i="78"/>
  <c r="G8" i="78"/>
  <c r="G9" i="78"/>
  <c r="G10" i="78"/>
  <c r="G11" i="78"/>
  <c r="G12" i="78"/>
  <c r="G13" i="78"/>
  <c r="G14" i="78"/>
  <c r="G15" i="78"/>
  <c r="G16" i="78"/>
  <c r="G17" i="78"/>
  <c r="G18" i="78"/>
  <c r="G19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33" i="78"/>
  <c r="G34" i="78"/>
  <c r="G35" i="78"/>
  <c r="G36" i="78"/>
  <c r="G37" i="78"/>
  <c r="G38" i="78"/>
  <c r="G39" i="78"/>
  <c r="G41" i="78"/>
  <c r="G43" i="78"/>
  <c r="G44" i="78"/>
  <c r="G47" i="78"/>
  <c r="G57" i="78"/>
  <c r="G2" i="77"/>
  <c r="G3" i="77"/>
  <c r="G4" i="77"/>
  <c r="G5" i="77"/>
  <c r="G6" i="77"/>
  <c r="G7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30" i="77"/>
  <c r="G31" i="77"/>
  <c r="G32" i="77"/>
  <c r="G33" i="77"/>
  <c r="G34" i="77"/>
  <c r="G35" i="77"/>
  <c r="G36" i="77"/>
  <c r="G37" i="77"/>
  <c r="G39" i="77"/>
  <c r="G40" i="77"/>
  <c r="G41" i="77"/>
  <c r="G44" i="77"/>
  <c r="G46" i="77"/>
  <c r="G55" i="77"/>
  <c r="G2" i="76"/>
  <c r="G3" i="76"/>
  <c r="G4" i="76"/>
  <c r="G5" i="76"/>
  <c r="G6" i="76"/>
  <c r="G7" i="76"/>
  <c r="G8" i="76"/>
  <c r="G9" i="76"/>
  <c r="G10" i="76"/>
  <c r="G11" i="76"/>
  <c r="G12" i="76"/>
  <c r="G13" i="76"/>
  <c r="G14" i="76"/>
  <c r="G15" i="76"/>
  <c r="G16" i="76"/>
  <c r="G17" i="76"/>
  <c r="G18" i="76"/>
  <c r="G19" i="76"/>
  <c r="G20" i="76"/>
  <c r="G21" i="76"/>
  <c r="G22" i="76"/>
  <c r="G23" i="76"/>
  <c r="G24" i="76"/>
  <c r="G25" i="76"/>
  <c r="G26" i="76"/>
  <c r="G27" i="76"/>
  <c r="G28" i="76"/>
  <c r="G29" i="76"/>
  <c r="G30" i="76"/>
  <c r="G31" i="76"/>
  <c r="G32" i="76"/>
  <c r="G33" i="76"/>
  <c r="G34" i="76"/>
  <c r="G35" i="76"/>
  <c r="G36" i="76"/>
  <c r="G37" i="76"/>
  <c r="G38" i="76"/>
  <c r="G41" i="76"/>
  <c r="G42" i="76"/>
  <c r="G43" i="76"/>
  <c r="G44" i="76"/>
  <c r="G45" i="76"/>
  <c r="G46" i="76"/>
  <c r="G49" i="76"/>
  <c r="G53" i="76"/>
  <c r="G55" i="76"/>
  <c r="G57" i="76"/>
  <c r="G2" i="75"/>
  <c r="G3" i="75"/>
  <c r="G4" i="75"/>
  <c r="G5" i="75"/>
  <c r="G6" i="75"/>
  <c r="G7" i="75"/>
  <c r="G8" i="75"/>
  <c r="G9" i="75"/>
  <c r="G10" i="75"/>
  <c r="G11" i="75"/>
  <c r="G12" i="75"/>
  <c r="G13" i="75"/>
  <c r="G14" i="75"/>
  <c r="G15" i="75"/>
  <c r="G16" i="75"/>
  <c r="G17" i="75"/>
  <c r="G18" i="75"/>
  <c r="G19" i="75"/>
  <c r="G20" i="75"/>
  <c r="G21" i="75"/>
  <c r="G22" i="75"/>
  <c r="G23" i="75"/>
  <c r="G24" i="75"/>
  <c r="G25" i="75"/>
  <c r="G26" i="75"/>
  <c r="G27" i="75"/>
  <c r="G28" i="75"/>
  <c r="G29" i="75"/>
  <c r="G30" i="75"/>
  <c r="G31" i="75"/>
  <c r="G32" i="75"/>
  <c r="G33" i="75"/>
  <c r="G34" i="75"/>
  <c r="G35" i="75"/>
  <c r="G36" i="75"/>
  <c r="G37" i="75"/>
  <c r="G38" i="75"/>
  <c r="G40" i="75"/>
  <c r="G41" i="75"/>
  <c r="G42" i="75"/>
  <c r="G43" i="75"/>
  <c r="G46" i="75"/>
  <c r="G47" i="75"/>
  <c r="G54" i="75"/>
  <c r="G57" i="75"/>
  <c r="G2" i="74"/>
  <c r="G3" i="74"/>
  <c r="G4" i="74"/>
  <c r="G5" i="74"/>
  <c r="G6" i="74"/>
  <c r="G7" i="74"/>
  <c r="G8" i="74"/>
  <c r="G9" i="74"/>
  <c r="G10" i="74"/>
  <c r="G11" i="74"/>
  <c r="G12" i="74"/>
  <c r="G13" i="74"/>
  <c r="G14" i="74"/>
  <c r="G15" i="74"/>
  <c r="G16" i="74"/>
  <c r="G17" i="74"/>
  <c r="G18" i="74"/>
  <c r="G19" i="74"/>
  <c r="G20" i="74"/>
  <c r="G21" i="74"/>
  <c r="G22" i="74"/>
  <c r="G23" i="74"/>
  <c r="G24" i="74"/>
  <c r="G25" i="74"/>
  <c r="G26" i="74"/>
  <c r="G27" i="74"/>
  <c r="G28" i="74"/>
  <c r="G29" i="74"/>
  <c r="G30" i="74"/>
  <c r="G31" i="74"/>
  <c r="G32" i="74"/>
  <c r="G33" i="74"/>
  <c r="G34" i="74"/>
  <c r="G35" i="74"/>
  <c r="G36" i="74"/>
  <c r="G37" i="74"/>
  <c r="G38" i="74"/>
  <c r="G39" i="74"/>
  <c r="G40" i="74"/>
  <c r="G43" i="74"/>
  <c r="G46" i="74"/>
  <c r="G55" i="74"/>
  <c r="G2" i="73"/>
  <c r="G3" i="73"/>
  <c r="G4" i="73"/>
  <c r="G5" i="73"/>
  <c r="G6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7" i="73"/>
  <c r="G28" i="73"/>
  <c r="G29" i="73"/>
  <c r="G30" i="73"/>
  <c r="G31" i="73"/>
  <c r="G32" i="73"/>
  <c r="G33" i="73"/>
  <c r="G34" i="73"/>
  <c r="G35" i="73"/>
  <c r="G36" i="73"/>
  <c r="G37" i="73"/>
  <c r="G40" i="73"/>
  <c r="G41" i="73"/>
  <c r="G42" i="73"/>
  <c r="G43" i="73"/>
  <c r="G44" i="73"/>
  <c r="G45" i="73"/>
  <c r="G48" i="73"/>
  <c r="G2" i="72"/>
  <c r="G3" i="72"/>
  <c r="G4" i="72"/>
  <c r="G5" i="72"/>
  <c r="G6" i="72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37" i="72"/>
  <c r="G41" i="72"/>
  <c r="G42" i="72"/>
  <c r="G45" i="72"/>
  <c r="G46" i="72"/>
  <c r="G47" i="72"/>
  <c r="G48" i="72"/>
  <c r="G51" i="72"/>
  <c r="G53" i="72"/>
  <c r="G54" i="72"/>
  <c r="G2" i="71"/>
  <c r="G3" i="71"/>
  <c r="G4" i="71"/>
  <c r="G5" i="71"/>
  <c r="G6" i="7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23" i="71"/>
  <c r="G24" i="71"/>
  <c r="G25" i="71"/>
  <c r="G26" i="71"/>
  <c r="G27" i="71"/>
  <c r="G28" i="71"/>
  <c r="G29" i="71"/>
  <c r="G30" i="71"/>
  <c r="G31" i="71"/>
  <c r="G32" i="71"/>
  <c r="G33" i="71"/>
  <c r="G34" i="71"/>
  <c r="G35" i="71"/>
  <c r="G36" i="71"/>
  <c r="G37" i="71"/>
  <c r="G38" i="71"/>
  <c r="G39" i="71"/>
  <c r="G44" i="71"/>
  <c r="G45" i="71"/>
  <c r="G46" i="71"/>
  <c r="G47" i="71"/>
  <c r="G54" i="71"/>
  <c r="G2" i="70"/>
  <c r="G3" i="70"/>
  <c r="G4" i="70"/>
  <c r="G5" i="70"/>
  <c r="G6" i="70"/>
  <c r="G7" i="70"/>
  <c r="G8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22" i="70"/>
  <c r="G23" i="70"/>
  <c r="G24" i="70"/>
  <c r="G25" i="70"/>
  <c r="G26" i="70"/>
  <c r="G27" i="70"/>
  <c r="G28" i="70"/>
  <c r="G29" i="70"/>
  <c r="G30" i="70"/>
  <c r="G31" i="70"/>
  <c r="G32" i="70"/>
  <c r="G33" i="70"/>
  <c r="G34" i="70"/>
  <c r="G35" i="70"/>
  <c r="G36" i="70"/>
  <c r="G37" i="70"/>
  <c r="G39" i="70"/>
  <c r="G41" i="70"/>
  <c r="G43" i="70"/>
  <c r="G44" i="70"/>
  <c r="G47" i="70"/>
  <c r="G2" i="69"/>
  <c r="G3" i="69"/>
  <c r="G4" i="69"/>
  <c r="G5" i="69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G28" i="69"/>
  <c r="G29" i="69"/>
  <c r="G30" i="69"/>
  <c r="G31" i="69"/>
  <c r="G32" i="69"/>
  <c r="G33" i="69"/>
  <c r="G34" i="69"/>
  <c r="G35" i="69"/>
  <c r="G36" i="69"/>
  <c r="G37" i="69"/>
  <c r="G39" i="69"/>
  <c r="G40" i="69"/>
  <c r="G41" i="69"/>
  <c r="G44" i="69"/>
  <c r="G45" i="69"/>
  <c r="G47" i="69"/>
  <c r="G54" i="69"/>
  <c r="G55" i="69"/>
  <c r="G2" i="68"/>
  <c r="G3" i="68"/>
  <c r="G4" i="68"/>
  <c r="G5" i="68"/>
  <c r="G6" i="68"/>
  <c r="G7" i="68"/>
  <c r="G8" i="68"/>
  <c r="G9" i="68"/>
  <c r="G10" i="68"/>
  <c r="G11" i="68"/>
  <c r="G12" i="68"/>
  <c r="G13" i="68"/>
  <c r="G14" i="68"/>
  <c r="G15" i="68"/>
  <c r="G16" i="68"/>
  <c r="G17" i="68"/>
  <c r="G18" i="68"/>
  <c r="G19" i="68"/>
  <c r="G20" i="68"/>
  <c r="G21" i="68"/>
  <c r="G22" i="68"/>
  <c r="G23" i="68"/>
  <c r="G24" i="68"/>
  <c r="G25" i="68"/>
  <c r="G26" i="68"/>
  <c r="G27" i="68"/>
  <c r="G28" i="68"/>
  <c r="G29" i="68"/>
  <c r="G30" i="68"/>
  <c r="G31" i="68"/>
  <c r="G32" i="68"/>
  <c r="G33" i="68"/>
  <c r="G34" i="68"/>
  <c r="G35" i="68"/>
  <c r="G36" i="68"/>
  <c r="G37" i="68"/>
  <c r="G38" i="68"/>
  <c r="G41" i="68"/>
  <c r="G42" i="68"/>
  <c r="G44" i="68"/>
  <c r="G45" i="68"/>
  <c r="G46" i="68"/>
  <c r="G49" i="68"/>
  <c r="G53" i="68"/>
  <c r="G2" i="67"/>
  <c r="G3" i="67"/>
  <c r="G4" i="67"/>
  <c r="G5" i="67"/>
  <c r="G6" i="67"/>
  <c r="G7" i="67"/>
  <c r="G8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40" i="67"/>
  <c r="G41" i="67"/>
  <c r="G42" i="67"/>
  <c r="G43" i="67"/>
  <c r="G46" i="67"/>
  <c r="G55" i="67"/>
  <c r="G56" i="67"/>
  <c r="G57" i="67"/>
  <c r="G2" i="66"/>
  <c r="G3" i="66"/>
  <c r="G4" i="66"/>
  <c r="G5" i="66"/>
  <c r="G6" i="66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3" i="66"/>
  <c r="G45" i="66"/>
  <c r="G46" i="66"/>
  <c r="G55" i="66"/>
  <c r="G57" i="66"/>
  <c r="G2" i="65"/>
  <c r="G3" i="65"/>
  <c r="G4" i="65"/>
  <c r="G5" i="65"/>
  <c r="G6" i="65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G37" i="65"/>
  <c r="G41" i="65"/>
  <c r="G42" i="65"/>
  <c r="G43" i="65"/>
  <c r="G44" i="65"/>
  <c r="G45" i="65"/>
  <c r="G48" i="65"/>
  <c r="G54" i="65"/>
  <c r="G2" i="64"/>
  <c r="G3" i="64"/>
  <c r="G4" i="64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37" i="64"/>
  <c r="G41" i="64"/>
  <c r="G42" i="64"/>
  <c r="G45" i="64"/>
  <c r="G50" i="64"/>
  <c r="G53" i="64"/>
  <c r="G55" i="64"/>
  <c r="G57" i="64"/>
  <c r="G2" i="63"/>
  <c r="G3" i="63"/>
  <c r="G4" i="63"/>
  <c r="G5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7" i="63"/>
  <c r="G28" i="63"/>
  <c r="G29" i="63"/>
  <c r="G30" i="63"/>
  <c r="G31" i="63"/>
  <c r="G32" i="63"/>
  <c r="G33" i="63"/>
  <c r="G34" i="63"/>
  <c r="G35" i="63"/>
  <c r="G36" i="63"/>
  <c r="G37" i="63"/>
  <c r="G38" i="63"/>
  <c r="G39" i="63"/>
  <c r="G44" i="63"/>
  <c r="G45" i="63"/>
  <c r="G47" i="63"/>
  <c r="G48" i="63"/>
  <c r="G52" i="63"/>
  <c r="G55" i="63"/>
  <c r="G2" i="62"/>
  <c r="G3" i="62"/>
  <c r="G4" i="62"/>
  <c r="G5" i="62"/>
  <c r="G6" i="62"/>
  <c r="G7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36" i="62"/>
  <c r="G37" i="62"/>
  <c r="G39" i="62"/>
  <c r="G40" i="62"/>
  <c r="G41" i="62"/>
  <c r="G43" i="62"/>
  <c r="G44" i="62"/>
  <c r="G45" i="62"/>
  <c r="G47" i="62"/>
  <c r="G48" i="62"/>
  <c r="G52" i="62"/>
  <c r="G53" i="62"/>
  <c r="G55" i="62"/>
  <c r="G2" i="61"/>
  <c r="G3" i="61"/>
  <c r="G4" i="61"/>
  <c r="G5" i="61"/>
  <c r="G6" i="61"/>
  <c r="G7" i="61"/>
  <c r="G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G22" i="61"/>
  <c r="G23" i="61"/>
  <c r="G24" i="61"/>
  <c r="G25" i="61"/>
  <c r="G26" i="61"/>
  <c r="G27" i="61"/>
  <c r="G28" i="61"/>
  <c r="G29" i="61"/>
  <c r="G30" i="61"/>
  <c r="G31" i="61"/>
  <c r="G32" i="61"/>
  <c r="G33" i="61"/>
  <c r="G34" i="61"/>
  <c r="G35" i="61"/>
  <c r="G36" i="61"/>
  <c r="G37" i="61"/>
  <c r="G39" i="61"/>
  <c r="G40" i="61"/>
  <c r="G41" i="61"/>
  <c r="G42" i="61"/>
  <c r="G46" i="61"/>
  <c r="G47" i="61"/>
  <c r="G50" i="61"/>
  <c r="G54" i="61"/>
  <c r="G56" i="61"/>
  <c r="G2" i="60"/>
  <c r="G3" i="60"/>
  <c r="G4" i="60"/>
  <c r="G5" i="60"/>
  <c r="G6" i="60"/>
  <c r="G7" i="60"/>
  <c r="G8" i="60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1" i="60"/>
  <c r="G42" i="60"/>
  <c r="G45" i="60"/>
  <c r="G46" i="60"/>
  <c r="G49" i="60"/>
  <c r="G53" i="60"/>
  <c r="G55" i="60"/>
  <c r="G57" i="60"/>
  <c r="G2" i="59"/>
  <c r="G3" i="59"/>
  <c r="G4" i="59"/>
  <c r="G5" i="59"/>
  <c r="G6" i="59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6" i="59"/>
  <c r="G47" i="59"/>
  <c r="G57" i="59"/>
  <c r="G2" i="58"/>
  <c r="G3" i="58"/>
  <c r="G4" i="58"/>
  <c r="G5" i="58"/>
  <c r="G6" i="58"/>
  <c r="G7" i="58"/>
  <c r="G8" i="58"/>
  <c r="G9" i="58"/>
  <c r="G10" i="58"/>
  <c r="G11" i="58"/>
  <c r="G12" i="58"/>
  <c r="G13" i="58"/>
  <c r="G14" i="58"/>
  <c r="G15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9" i="58"/>
  <c r="G40" i="58"/>
  <c r="G41" i="58"/>
  <c r="G43" i="58"/>
  <c r="G44" i="58"/>
  <c r="G45" i="58"/>
  <c r="G46" i="58"/>
  <c r="G49" i="58"/>
  <c r="G53" i="58"/>
  <c r="G55" i="58"/>
  <c r="G56" i="58"/>
  <c r="G57" i="58"/>
  <c r="G2" i="57"/>
  <c r="G3" i="57"/>
  <c r="G4" i="57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41" i="57"/>
  <c r="G42" i="57"/>
  <c r="G43" i="57"/>
  <c r="G44" i="57"/>
  <c r="G45" i="57"/>
  <c r="G46" i="57"/>
  <c r="G48" i="57"/>
  <c r="G52" i="57"/>
  <c r="G2" i="56"/>
  <c r="G3" i="56"/>
  <c r="G4" i="56"/>
  <c r="G5" i="56"/>
  <c r="G6" i="56"/>
  <c r="G7" i="56"/>
  <c r="G8" i="56"/>
  <c r="G9" i="56"/>
  <c r="G10" i="56"/>
  <c r="G11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40" i="56"/>
  <c r="G41" i="56"/>
  <c r="G42" i="56"/>
  <c r="G43" i="56"/>
  <c r="G45" i="56"/>
  <c r="G48" i="56"/>
  <c r="G53" i="56"/>
  <c r="G54" i="56"/>
  <c r="G55" i="56"/>
  <c r="G57" i="56"/>
  <c r="G2" i="55"/>
  <c r="G3" i="55"/>
  <c r="G4" i="55"/>
  <c r="G5" i="55"/>
  <c r="G6" i="55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  <c r="G36" i="55"/>
  <c r="G37" i="55"/>
  <c r="G38" i="55"/>
  <c r="G39" i="55"/>
  <c r="G40" i="55"/>
  <c r="G44" i="55"/>
  <c r="G45" i="55"/>
  <c r="G47" i="55"/>
  <c r="G48" i="55"/>
  <c r="G54" i="55"/>
  <c r="G56" i="55"/>
  <c r="G57" i="55"/>
  <c r="G2" i="54"/>
  <c r="G3" i="54"/>
  <c r="G4" i="54"/>
  <c r="G5" i="54"/>
  <c r="G6" i="54"/>
  <c r="G7" i="54"/>
  <c r="G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9" i="54"/>
  <c r="G40" i="54"/>
  <c r="G41" i="54"/>
  <c r="G43" i="54"/>
  <c r="G44" i="54"/>
  <c r="G45" i="54"/>
  <c r="G47" i="54"/>
  <c r="G56" i="54"/>
  <c r="G57" i="54"/>
  <c r="G2" i="53"/>
  <c r="G3" i="53"/>
  <c r="G4" i="53"/>
  <c r="G5" i="53"/>
  <c r="G6" i="53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40" i="53"/>
  <c r="G41" i="53"/>
  <c r="G44" i="53"/>
  <c r="G45" i="53"/>
  <c r="G46" i="53"/>
  <c r="G47" i="53"/>
  <c r="G54" i="53"/>
  <c r="G55" i="53"/>
  <c r="G2" i="52"/>
  <c r="G3" i="52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1" i="52"/>
  <c r="G42" i="52"/>
  <c r="G44" i="52"/>
  <c r="G45" i="52"/>
  <c r="G46" i="52"/>
  <c r="G49" i="52"/>
  <c r="G53" i="52"/>
  <c r="G2" i="51"/>
  <c r="G3" i="51"/>
  <c r="G4" i="51"/>
  <c r="G5" i="51"/>
  <c r="G6" i="51"/>
  <c r="G7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G36" i="51"/>
  <c r="G37" i="51"/>
  <c r="G38" i="51"/>
  <c r="G39" i="51"/>
  <c r="G40" i="51"/>
  <c r="G41" i="51"/>
  <c r="G42" i="51"/>
  <c r="G43" i="51"/>
  <c r="G44" i="51"/>
  <c r="G46" i="51"/>
  <c r="G47" i="51"/>
  <c r="G48" i="51"/>
  <c r="G49" i="51"/>
  <c r="G54" i="51"/>
  <c r="G56" i="51"/>
  <c r="G57" i="51"/>
  <c r="G2" i="50"/>
  <c r="G3" i="50"/>
  <c r="G4" i="50"/>
  <c r="G5" i="50"/>
  <c r="G6" i="50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3" i="50"/>
  <c r="G24" i="50"/>
  <c r="G25" i="50"/>
  <c r="G26" i="50"/>
  <c r="G27" i="50"/>
  <c r="G28" i="50"/>
  <c r="G29" i="50"/>
  <c r="G30" i="50"/>
  <c r="G31" i="50"/>
  <c r="G32" i="50"/>
  <c r="G33" i="50"/>
  <c r="G34" i="50"/>
  <c r="G35" i="50"/>
  <c r="G36" i="50"/>
  <c r="G37" i="50"/>
  <c r="G38" i="50"/>
  <c r="G39" i="50"/>
  <c r="G40" i="50"/>
  <c r="G41" i="50"/>
  <c r="G43" i="50"/>
  <c r="G45" i="50"/>
  <c r="G46" i="50"/>
  <c r="G47" i="50"/>
  <c r="G48" i="50"/>
  <c r="G49" i="50"/>
  <c r="G55" i="50"/>
  <c r="G56" i="50"/>
  <c r="G57" i="50"/>
  <c r="G2" i="49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40" i="49"/>
  <c r="G41" i="49"/>
  <c r="G42" i="49"/>
  <c r="G43" i="49"/>
  <c r="G44" i="49"/>
  <c r="G45" i="49"/>
  <c r="G46" i="49"/>
  <c r="G48" i="49"/>
  <c r="G52" i="49"/>
  <c r="G2" i="48"/>
  <c r="G3" i="48"/>
  <c r="G4" i="48"/>
  <c r="G5" i="48"/>
  <c r="G6" i="48"/>
  <c r="G7" i="48"/>
  <c r="G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34" i="48"/>
  <c r="G35" i="48"/>
  <c r="G36" i="48"/>
  <c r="G37" i="48"/>
  <c r="G40" i="48"/>
  <c r="G41" i="48"/>
  <c r="G42" i="48"/>
  <c r="G45" i="48"/>
  <c r="G46" i="48"/>
  <c r="G47" i="48"/>
  <c r="G54" i="48"/>
  <c r="G57" i="48"/>
  <c r="G2" i="47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3" i="47"/>
  <c r="G44" i="47"/>
  <c r="G45" i="47"/>
  <c r="G47" i="47"/>
  <c r="G48" i="47"/>
  <c r="G49" i="47"/>
  <c r="G52" i="47"/>
  <c r="G54" i="47"/>
  <c r="G2" i="46"/>
  <c r="G3" i="46"/>
  <c r="G4" i="46"/>
  <c r="G5" i="46"/>
  <c r="G6" i="46"/>
  <c r="G7" i="46"/>
  <c r="G8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G34" i="46"/>
  <c r="G35" i="46"/>
  <c r="G36" i="46"/>
  <c r="G37" i="46"/>
  <c r="G38" i="46"/>
  <c r="G39" i="46"/>
  <c r="G41" i="46"/>
  <c r="G43" i="46"/>
  <c r="G44" i="46"/>
  <c r="G45" i="46"/>
  <c r="G47" i="46"/>
  <c r="G49" i="46"/>
  <c r="G55" i="46"/>
  <c r="G56" i="46"/>
  <c r="G57" i="46"/>
  <c r="G2" i="45"/>
  <c r="G3" i="45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17" i="45"/>
  <c r="G18" i="45"/>
  <c r="G19" i="45"/>
  <c r="G20" i="45"/>
  <c r="G21" i="45"/>
  <c r="G22" i="45"/>
  <c r="G23" i="45"/>
  <c r="G24" i="45"/>
  <c r="G25" i="45"/>
  <c r="G26" i="45"/>
  <c r="G27" i="45"/>
  <c r="G28" i="45"/>
  <c r="G29" i="45"/>
  <c r="G30" i="45"/>
  <c r="G31" i="45"/>
  <c r="G32" i="45"/>
  <c r="G33" i="45"/>
  <c r="G34" i="45"/>
  <c r="G35" i="45"/>
  <c r="G36" i="45"/>
  <c r="G37" i="45"/>
  <c r="G39" i="45"/>
  <c r="G40" i="45"/>
  <c r="G41" i="45"/>
  <c r="G42" i="45"/>
  <c r="G43" i="45"/>
  <c r="G44" i="45"/>
  <c r="G47" i="45"/>
  <c r="G50" i="45"/>
  <c r="G54" i="45"/>
  <c r="G2" i="44"/>
  <c r="G3" i="44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1" i="44"/>
  <c r="G42" i="44"/>
  <c r="G43" i="44"/>
  <c r="G45" i="44"/>
  <c r="G46" i="44"/>
  <c r="G49" i="44"/>
  <c r="G54" i="44"/>
  <c r="G55" i="44"/>
  <c r="G2" i="43"/>
  <c r="G3" i="43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40" i="43"/>
  <c r="G41" i="43"/>
  <c r="G42" i="43"/>
  <c r="G43" i="43"/>
  <c r="G44" i="43"/>
  <c r="G46" i="43"/>
  <c r="G47" i="43"/>
  <c r="G54" i="43"/>
  <c r="G56" i="43"/>
  <c r="G2" i="42"/>
  <c r="G3" i="42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G21" i="42"/>
  <c r="G22" i="42"/>
  <c r="G23" i="42"/>
  <c r="G24" i="42"/>
  <c r="G25" i="42"/>
  <c r="G26" i="42"/>
  <c r="G27" i="42"/>
  <c r="G28" i="42"/>
  <c r="G29" i="42"/>
  <c r="G30" i="42"/>
  <c r="G31" i="42"/>
  <c r="G32" i="42"/>
  <c r="G33" i="42"/>
  <c r="G34" i="42"/>
  <c r="G35" i="42"/>
  <c r="G36" i="42"/>
  <c r="G37" i="42"/>
  <c r="G38" i="42"/>
  <c r="G39" i="42"/>
  <c r="G40" i="42"/>
  <c r="G41" i="42"/>
  <c r="G43" i="42"/>
  <c r="G44" i="42"/>
  <c r="G45" i="42"/>
  <c r="G46" i="42"/>
  <c r="G48" i="42"/>
  <c r="G49" i="42"/>
  <c r="G55" i="42"/>
  <c r="G56" i="42"/>
  <c r="G57" i="42"/>
  <c r="G2" i="41"/>
  <c r="G3" i="41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1" i="41"/>
  <c r="G42" i="41"/>
  <c r="G43" i="41"/>
  <c r="G44" i="41"/>
  <c r="G45" i="41"/>
  <c r="G46" i="41"/>
  <c r="G47" i="41"/>
  <c r="G48" i="41"/>
  <c r="G51" i="41"/>
  <c r="G56" i="41"/>
  <c r="G2" i="40"/>
  <c r="G3" i="40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41" i="40"/>
  <c r="G42" i="40"/>
  <c r="G43" i="40"/>
  <c r="G44" i="40"/>
  <c r="G45" i="40"/>
  <c r="G47" i="40"/>
  <c r="G48" i="40"/>
  <c r="G50" i="40"/>
  <c r="G51" i="40"/>
  <c r="G53" i="40"/>
  <c r="G54" i="40"/>
  <c r="G55" i="40"/>
  <c r="G57" i="40"/>
  <c r="G2" i="39"/>
  <c r="G3" i="39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2" i="39"/>
  <c r="G43" i="39"/>
  <c r="G44" i="39"/>
  <c r="G45" i="39"/>
  <c r="G47" i="39"/>
  <c r="G48" i="39"/>
  <c r="G54" i="39"/>
  <c r="G56" i="39"/>
  <c r="G2" i="38"/>
  <c r="G3" i="38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9" i="38"/>
  <c r="G40" i="38"/>
  <c r="G41" i="38"/>
  <c r="G43" i="38"/>
  <c r="G44" i="38"/>
  <c r="G45" i="38"/>
  <c r="G47" i="38"/>
  <c r="G48" i="38"/>
  <c r="G51" i="38"/>
  <c r="G52" i="38"/>
  <c r="G53" i="38"/>
  <c r="G55" i="38"/>
  <c r="G57" i="38"/>
  <c r="G2" i="37"/>
  <c r="G3" i="37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9" i="37"/>
  <c r="G40" i="37"/>
  <c r="G41" i="37"/>
  <c r="G42" i="37"/>
  <c r="G44" i="37"/>
  <c r="G45" i="37"/>
  <c r="G47" i="37"/>
  <c r="G49" i="37"/>
  <c r="G50" i="37"/>
  <c r="G52" i="37"/>
  <c r="G55" i="37"/>
  <c r="G2" i="36"/>
  <c r="G3" i="36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1" i="36"/>
  <c r="G43" i="36"/>
  <c r="G44" i="36"/>
  <c r="G45" i="36"/>
  <c r="G46" i="36"/>
  <c r="G49" i="36"/>
  <c r="G54" i="36"/>
  <c r="G55" i="36"/>
  <c r="G57" i="36"/>
  <c r="G2" i="35"/>
  <c r="G3" i="35"/>
  <c r="G4" i="35"/>
  <c r="G5" i="35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2" i="35"/>
  <c r="G43" i="35"/>
  <c r="G44" i="35"/>
  <c r="G46" i="35"/>
  <c r="G47" i="35"/>
  <c r="G54" i="35"/>
  <c r="G57" i="35"/>
  <c r="G2" i="34"/>
  <c r="G3" i="34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9" i="34"/>
  <c r="G40" i="34"/>
  <c r="G41" i="34"/>
  <c r="G43" i="34"/>
  <c r="G44" i="34"/>
  <c r="G45" i="34"/>
  <c r="G46" i="34"/>
  <c r="G48" i="34"/>
  <c r="G49" i="34"/>
  <c r="G51" i="34"/>
  <c r="G55" i="34"/>
  <c r="G57" i="34"/>
  <c r="G2" i="33"/>
  <c r="G3" i="33"/>
  <c r="G4" i="33"/>
  <c r="G5" i="33"/>
  <c r="G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42" i="33"/>
  <c r="G43" i="33"/>
  <c r="G44" i="33"/>
  <c r="G45" i="33"/>
  <c r="G46" i="33"/>
  <c r="G48" i="33"/>
  <c r="G51" i="33"/>
  <c r="G52" i="33"/>
  <c r="G54" i="33"/>
  <c r="G56" i="33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40" i="32"/>
  <c r="G41" i="32"/>
  <c r="G42" i="32"/>
  <c r="G43" i="32"/>
  <c r="G45" i="32"/>
  <c r="G48" i="32"/>
  <c r="G50" i="32"/>
  <c r="G51" i="32"/>
  <c r="G53" i="32"/>
  <c r="G57" i="32"/>
  <c r="G2" i="31"/>
  <c r="G3" i="31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2" i="31"/>
  <c r="G45" i="31"/>
  <c r="G47" i="31"/>
  <c r="G48" i="31"/>
  <c r="G50" i="31"/>
  <c r="G52" i="31"/>
  <c r="G53" i="31"/>
  <c r="G54" i="31"/>
  <c r="G2" i="30"/>
  <c r="G3" i="30"/>
  <c r="G4" i="30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9" i="30"/>
  <c r="G40" i="30"/>
  <c r="G41" i="30"/>
  <c r="G43" i="30"/>
  <c r="G44" i="30"/>
  <c r="G45" i="30"/>
  <c r="G47" i="30"/>
  <c r="G52" i="30"/>
  <c r="G53" i="30"/>
  <c r="G55" i="30"/>
  <c r="G56" i="30"/>
  <c r="G57" i="30"/>
  <c r="G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9" i="29"/>
  <c r="G40" i="29"/>
  <c r="G41" i="29"/>
  <c r="G42" i="29"/>
  <c r="G44" i="29"/>
  <c r="G46" i="29"/>
  <c r="G47" i="29"/>
  <c r="G48" i="29"/>
  <c r="G49" i="29"/>
  <c r="G50" i="29"/>
  <c r="G54" i="29"/>
  <c r="G55" i="29"/>
  <c r="G56" i="29"/>
  <c r="G2" i="28"/>
  <c r="G3" i="28"/>
  <c r="G4" i="28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1" i="28"/>
  <c r="G43" i="28"/>
  <c r="G44" i="28"/>
  <c r="G45" i="28"/>
  <c r="G46" i="28"/>
  <c r="G47" i="28"/>
  <c r="G49" i="28"/>
  <c r="G53" i="28"/>
  <c r="G54" i="28"/>
  <c r="G55" i="28"/>
  <c r="G57" i="28"/>
  <c r="G2" i="27"/>
  <c r="G3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40" i="27"/>
  <c r="G41" i="27"/>
  <c r="G42" i="27"/>
  <c r="G43" i="27"/>
  <c r="G44" i="27"/>
  <c r="G46" i="27"/>
  <c r="G53" i="27"/>
  <c r="G56" i="27"/>
  <c r="G57" i="27"/>
  <c r="G2" i="104"/>
  <c r="G3" i="104"/>
  <c r="G4" i="104"/>
  <c r="G5" i="104"/>
  <c r="G6" i="104"/>
  <c r="G7" i="104"/>
  <c r="G8" i="104"/>
  <c r="G9" i="104"/>
  <c r="G10" i="104"/>
  <c r="G11" i="104"/>
  <c r="G12" i="104"/>
  <c r="G13" i="104"/>
  <c r="G14" i="104"/>
  <c r="G15" i="104"/>
  <c r="G16" i="104"/>
  <c r="G17" i="104"/>
  <c r="G18" i="104"/>
  <c r="G19" i="104"/>
  <c r="G20" i="104"/>
  <c r="G21" i="104"/>
  <c r="G22" i="104"/>
  <c r="G23" i="104"/>
  <c r="G24" i="104"/>
  <c r="G25" i="104"/>
  <c r="G26" i="104"/>
  <c r="G27" i="104"/>
  <c r="G28" i="104"/>
  <c r="G29" i="104"/>
  <c r="G30" i="104"/>
  <c r="G31" i="104"/>
  <c r="G32" i="104"/>
  <c r="G33" i="104"/>
  <c r="G34" i="104"/>
  <c r="G35" i="104"/>
  <c r="G36" i="104"/>
  <c r="G37" i="104"/>
  <c r="G38" i="104"/>
  <c r="G39" i="104"/>
  <c r="G40" i="104"/>
  <c r="G41" i="104"/>
  <c r="G43" i="104"/>
  <c r="G48" i="104"/>
  <c r="G49" i="104"/>
  <c r="G55" i="104"/>
  <c r="G57" i="104"/>
  <c r="G2" i="25"/>
  <c r="G3" i="25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40" i="25"/>
  <c r="G41" i="25"/>
  <c r="G42" i="25"/>
  <c r="G43" i="25"/>
  <c r="G44" i="25"/>
  <c r="G45" i="25"/>
  <c r="G48" i="25"/>
  <c r="G54" i="25"/>
  <c r="G56" i="25"/>
  <c r="G2" i="24"/>
  <c r="G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40" i="24"/>
  <c r="G41" i="24"/>
  <c r="G42" i="24"/>
  <c r="G43" i="24"/>
  <c r="G45" i="24"/>
  <c r="G48" i="24"/>
  <c r="G50" i="24"/>
  <c r="G57" i="24"/>
  <c r="G2" i="23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3" i="23"/>
  <c r="G44" i="23"/>
  <c r="G45" i="23"/>
  <c r="G47" i="23"/>
  <c r="G48" i="23"/>
  <c r="G52" i="23"/>
  <c r="G53" i="23"/>
  <c r="G2" i="22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9" i="22"/>
  <c r="G41" i="22"/>
  <c r="G42" i="22"/>
  <c r="G43" i="22"/>
  <c r="G44" i="22"/>
  <c r="G45" i="22"/>
  <c r="G47" i="22"/>
  <c r="G48" i="22"/>
  <c r="G52" i="22"/>
  <c r="G53" i="22"/>
  <c r="G55" i="22"/>
  <c r="G57" i="22"/>
  <c r="G2" i="21"/>
  <c r="G3" i="2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4" i="21"/>
  <c r="G45" i="21"/>
  <c r="G46" i="21"/>
  <c r="G47" i="21"/>
  <c r="G49" i="21"/>
  <c r="G56" i="21"/>
  <c r="G2" i="20"/>
  <c r="G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1" i="20"/>
  <c r="G43" i="20"/>
  <c r="G44" i="20"/>
  <c r="G45" i="20"/>
  <c r="G46" i="20"/>
  <c r="G47" i="20"/>
  <c r="G49" i="20"/>
  <c r="G53" i="20"/>
  <c r="G54" i="20"/>
  <c r="G57" i="20"/>
  <c r="G2" i="19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6" i="19"/>
  <c r="G49" i="19"/>
  <c r="G56" i="19"/>
  <c r="G57" i="19"/>
  <c r="G2" i="18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3" i="18"/>
  <c r="G45" i="18"/>
  <c r="G46" i="18"/>
  <c r="G48" i="18"/>
  <c r="G49" i="18"/>
  <c r="G55" i="18"/>
  <c r="G57" i="18"/>
  <c r="G2" i="17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41" i="17"/>
  <c r="G42" i="17"/>
  <c r="G43" i="17"/>
  <c r="G44" i="17"/>
  <c r="G45" i="17"/>
  <c r="G46" i="17"/>
  <c r="G48" i="17"/>
  <c r="G52" i="17"/>
  <c r="G56" i="17"/>
  <c r="G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40" i="16"/>
  <c r="G41" i="16"/>
  <c r="G42" i="16"/>
  <c r="G43" i="16"/>
  <c r="G45" i="16"/>
  <c r="G46" i="16"/>
  <c r="G47" i="16"/>
  <c r="G48" i="16"/>
  <c r="G50" i="16"/>
  <c r="G51" i="16"/>
  <c r="G53" i="16"/>
  <c r="G54" i="16"/>
  <c r="G55" i="16"/>
  <c r="G2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2" i="15"/>
  <c r="G44" i="15"/>
  <c r="G45" i="15"/>
  <c r="G47" i="15"/>
  <c r="G48" i="15"/>
  <c r="G50" i="15"/>
  <c r="G52" i="15"/>
  <c r="G53" i="15"/>
  <c r="G56" i="15"/>
  <c r="G2" i="14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9" i="14"/>
  <c r="G42" i="14"/>
  <c r="G43" i="14"/>
  <c r="G44" i="14"/>
  <c r="G45" i="14"/>
  <c r="G47" i="14"/>
  <c r="G48" i="14"/>
  <c r="G53" i="14"/>
  <c r="G56" i="14"/>
  <c r="G57" i="14"/>
  <c r="G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9" i="13"/>
  <c r="G40" i="13"/>
  <c r="G41" i="13"/>
  <c r="G42" i="13"/>
  <c r="G44" i="13"/>
  <c r="G46" i="13"/>
  <c r="G47" i="13"/>
  <c r="G49" i="13"/>
  <c r="G50" i="13"/>
  <c r="G54" i="13"/>
  <c r="G55" i="13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1" i="12"/>
  <c r="G43" i="12"/>
  <c r="G44" i="12"/>
  <c r="G45" i="12"/>
  <c r="G46" i="12"/>
  <c r="G47" i="12"/>
  <c r="G49" i="12"/>
  <c r="G53" i="12"/>
  <c r="G54" i="12"/>
  <c r="G55" i="12"/>
  <c r="G57" i="12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40" i="11"/>
  <c r="G41" i="11"/>
  <c r="G42" i="11"/>
  <c r="G43" i="11"/>
  <c r="G44" i="11"/>
  <c r="G46" i="11"/>
  <c r="G52" i="11"/>
  <c r="G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3" i="10"/>
  <c r="G45" i="10"/>
  <c r="G46" i="10"/>
  <c r="G48" i="10"/>
  <c r="G49" i="10"/>
  <c r="G53" i="10"/>
  <c r="G55" i="10"/>
  <c r="G56" i="10"/>
  <c r="G57" i="10"/>
  <c r="G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41" i="9"/>
  <c r="G42" i="9"/>
  <c r="G43" i="9"/>
  <c r="G44" i="9"/>
  <c r="G45" i="9"/>
  <c r="G46" i="9"/>
  <c r="G48" i="9"/>
  <c r="G49" i="9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40" i="8"/>
  <c r="G41" i="8"/>
  <c r="G42" i="8"/>
  <c r="G43" i="8"/>
  <c r="G45" i="8"/>
  <c r="G46" i="8"/>
  <c r="G47" i="8"/>
  <c r="G48" i="8"/>
  <c r="G50" i="8"/>
  <c r="G51" i="8"/>
  <c r="G53" i="8"/>
  <c r="G54" i="8"/>
  <c r="G55" i="8"/>
  <c r="G57" i="8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2" i="7"/>
  <c r="G44" i="7"/>
  <c r="G45" i="7"/>
  <c r="G47" i="7"/>
  <c r="G48" i="7"/>
  <c r="G50" i="7"/>
  <c r="G53" i="7"/>
  <c r="G54" i="7"/>
  <c r="G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9" i="6"/>
  <c r="G40" i="6"/>
  <c r="G42" i="6"/>
  <c r="G43" i="6"/>
  <c r="G44" i="6"/>
  <c r="G45" i="6"/>
  <c r="G47" i="6"/>
  <c r="G48" i="6"/>
  <c r="G51" i="6"/>
  <c r="G53" i="6"/>
  <c r="G55" i="6"/>
  <c r="G56" i="6"/>
  <c r="G57" i="6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1" i="5"/>
  <c r="G43" i="5"/>
  <c r="G45" i="5"/>
  <c r="G46" i="5"/>
  <c r="G47" i="5"/>
  <c r="G49" i="5"/>
  <c r="G55" i="5"/>
  <c r="G56" i="5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3" i="4"/>
  <c r="G46" i="4"/>
  <c r="G48" i="4"/>
  <c r="G51" i="4"/>
  <c r="G52" i="4"/>
  <c r="G54" i="4"/>
  <c r="G56" i="4"/>
  <c r="G57" i="4"/>
  <c r="G67" i="4"/>
  <c r="G68" i="4"/>
  <c r="G69" i="4"/>
  <c r="G70" i="4"/>
  <c r="G71" i="4"/>
  <c r="G72" i="4"/>
  <c r="G73" i="4"/>
  <c r="G74" i="4"/>
  <c r="G75" i="4"/>
  <c r="G76" i="4"/>
  <c r="G77" i="4"/>
  <c r="G78" i="4"/>
  <c r="A2" i="3"/>
  <c r="S2" i="3"/>
  <c r="T2" i="3"/>
  <c r="V2" i="3"/>
  <c r="A3" i="3"/>
  <c r="S3" i="3"/>
  <c r="T3" i="3"/>
  <c r="V3" i="3"/>
  <c r="A4" i="3"/>
  <c r="S4" i="3"/>
  <c r="T4" i="3"/>
  <c r="V4" i="3"/>
  <c r="A5" i="3"/>
  <c r="S5" i="3"/>
  <c r="T5" i="3"/>
  <c r="V5" i="3"/>
  <c r="A6" i="3"/>
  <c r="S6" i="3"/>
  <c r="T6" i="3"/>
  <c r="V6" i="3"/>
  <c r="A7" i="3"/>
  <c r="S7" i="3"/>
  <c r="T7" i="3"/>
  <c r="V7" i="3"/>
  <c r="A8" i="3"/>
  <c r="S8" i="3"/>
  <c r="T8" i="3"/>
  <c r="V8" i="3"/>
  <c r="A9" i="3"/>
  <c r="S9" i="3"/>
  <c r="T9" i="3"/>
  <c r="V9" i="3"/>
  <c r="A10" i="3"/>
  <c r="S10" i="3"/>
  <c r="T10" i="3"/>
  <c r="V10" i="3"/>
  <c r="A11" i="3"/>
  <c r="S11" i="3"/>
  <c r="T11" i="3"/>
  <c r="V11" i="3"/>
  <c r="A12" i="3"/>
  <c r="S12" i="3"/>
  <c r="T12" i="3"/>
  <c r="V12" i="3"/>
  <c r="A13" i="3"/>
  <c r="S13" i="3"/>
  <c r="T13" i="3"/>
  <c r="V13" i="3"/>
  <c r="A14" i="3"/>
  <c r="S14" i="3"/>
  <c r="T14" i="3"/>
  <c r="V14" i="3"/>
  <c r="A15" i="3"/>
  <c r="S15" i="3"/>
  <c r="T15" i="3"/>
  <c r="V15" i="3"/>
  <c r="A16" i="3"/>
  <c r="S16" i="3"/>
  <c r="T16" i="3"/>
  <c r="V16" i="3"/>
  <c r="A17" i="3"/>
  <c r="S17" i="3"/>
  <c r="T17" i="3"/>
  <c r="V17" i="3"/>
  <c r="A18" i="3"/>
  <c r="S18" i="3"/>
  <c r="T18" i="3"/>
  <c r="V18" i="3"/>
  <c r="A19" i="3"/>
  <c r="S19" i="3"/>
  <c r="T19" i="3"/>
  <c r="V19" i="3"/>
  <c r="A20" i="3"/>
  <c r="S20" i="3"/>
  <c r="T20" i="3"/>
  <c r="V20" i="3"/>
  <c r="A21" i="3"/>
  <c r="S21" i="3"/>
  <c r="T21" i="3"/>
  <c r="V21" i="3"/>
  <c r="A22" i="3"/>
  <c r="S22" i="3"/>
  <c r="T22" i="3"/>
  <c r="V22" i="3"/>
  <c r="A23" i="3"/>
  <c r="S23" i="3"/>
  <c r="T23" i="3"/>
  <c r="V23" i="3"/>
  <c r="A24" i="3"/>
  <c r="S24" i="3"/>
  <c r="T24" i="3"/>
  <c r="V24" i="3"/>
  <c r="A25" i="3"/>
  <c r="S25" i="3"/>
  <c r="T25" i="3"/>
  <c r="V25" i="3"/>
  <c r="A26" i="3"/>
  <c r="S26" i="3"/>
  <c r="T26" i="3"/>
  <c r="A27" i="3"/>
  <c r="S27" i="3"/>
  <c r="T27" i="3"/>
  <c r="A28" i="3"/>
  <c r="S28" i="3"/>
  <c r="T28" i="3"/>
  <c r="A29" i="3"/>
  <c r="S29" i="3"/>
  <c r="T29" i="3"/>
  <c r="A30" i="3"/>
  <c r="S30" i="3"/>
  <c r="T30" i="3"/>
  <c r="A31" i="3"/>
  <c r="S31" i="3"/>
  <c r="T31" i="3"/>
  <c r="A32" i="3"/>
  <c r="S32" i="3"/>
  <c r="T32" i="3"/>
  <c r="A33" i="3"/>
  <c r="S33" i="3"/>
  <c r="T33" i="3"/>
  <c r="A34" i="3"/>
  <c r="S34" i="3"/>
  <c r="T34" i="3"/>
  <c r="A35" i="3"/>
  <c r="S35" i="3"/>
  <c r="T35" i="3"/>
  <c r="A36" i="3"/>
  <c r="S36" i="3"/>
  <c r="T36" i="3"/>
  <c r="A37" i="3"/>
  <c r="S37" i="3"/>
  <c r="T37" i="3"/>
  <c r="A38" i="3"/>
  <c r="S38" i="3"/>
  <c r="T38" i="3"/>
  <c r="A39" i="3"/>
  <c r="S39" i="3"/>
  <c r="T39" i="3"/>
  <c r="A40" i="3"/>
  <c r="S40" i="3"/>
  <c r="T40" i="3"/>
  <c r="A41" i="3"/>
  <c r="S41" i="3"/>
  <c r="T41" i="3"/>
  <c r="A42" i="3"/>
  <c r="S42" i="3"/>
  <c r="T42" i="3"/>
  <c r="A43" i="3"/>
  <c r="S43" i="3"/>
  <c r="T43" i="3"/>
  <c r="A44" i="3"/>
  <c r="S44" i="3"/>
  <c r="T44" i="3"/>
  <c r="A45" i="3"/>
  <c r="S45" i="3"/>
  <c r="T45" i="3"/>
  <c r="A46" i="3"/>
  <c r="S46" i="3"/>
  <c r="T46" i="3"/>
  <c r="A47" i="3"/>
  <c r="S47" i="3"/>
  <c r="T47" i="3"/>
  <c r="A48" i="3"/>
  <c r="S48" i="3"/>
  <c r="T48" i="3"/>
  <c r="A49" i="3"/>
  <c r="S49" i="3"/>
  <c r="T49" i="3"/>
  <c r="A50" i="3"/>
  <c r="S50" i="3"/>
  <c r="T50" i="3"/>
  <c r="A51" i="3"/>
  <c r="S51" i="3"/>
  <c r="T51" i="3"/>
  <c r="A52" i="3"/>
  <c r="S52" i="3"/>
  <c r="T52" i="3"/>
  <c r="A53" i="3"/>
  <c r="S53" i="3"/>
  <c r="T53" i="3"/>
  <c r="A54" i="3"/>
  <c r="S54" i="3"/>
  <c r="T54" i="3"/>
  <c r="A55" i="3"/>
  <c r="S55" i="3"/>
  <c r="T55" i="3"/>
  <c r="A56" i="3"/>
  <c r="S56" i="3"/>
  <c r="T56" i="3"/>
  <c r="A57" i="3"/>
  <c r="S57" i="3"/>
  <c r="T57" i="3"/>
  <c r="A58" i="3"/>
  <c r="S58" i="3"/>
  <c r="T58" i="3"/>
  <c r="A59" i="3"/>
  <c r="S59" i="3"/>
  <c r="T59" i="3"/>
  <c r="A60" i="3"/>
  <c r="S60" i="3"/>
  <c r="T60" i="3"/>
  <c r="G51" i="114"/>
  <c r="G56" i="73"/>
  <c r="G51" i="35"/>
  <c r="G50" i="30"/>
  <c r="G51" i="19"/>
  <c r="G53" i="115"/>
  <c r="G53" i="88"/>
  <c r="G50" i="22"/>
  <c r="G53" i="21"/>
  <c r="G53" i="77"/>
  <c r="G53" i="61"/>
  <c r="G52" i="60"/>
  <c r="G51" i="59"/>
  <c r="G53" i="33"/>
  <c r="G53" i="25"/>
  <c r="G52" i="20"/>
  <c r="G50" i="14"/>
  <c r="G53" i="13"/>
  <c r="G52" i="12"/>
  <c r="G51" i="91"/>
  <c r="G53" i="78"/>
  <c r="G50" i="68"/>
  <c r="G53" i="5"/>
  <c r="G52" i="84"/>
  <c r="G53" i="80"/>
  <c r="G53" i="73"/>
  <c r="G53" i="90"/>
  <c r="G53" i="44"/>
  <c r="G55" i="96"/>
  <c r="G51" i="90"/>
  <c r="G52" i="89"/>
  <c r="G53" i="45"/>
  <c r="G50" i="38"/>
  <c r="G53" i="17"/>
  <c r="G51" i="81"/>
  <c r="G51" i="27"/>
  <c r="G51" i="116"/>
  <c r="G51" i="102"/>
  <c r="G51" i="99"/>
  <c r="G51" i="94"/>
  <c r="G51" i="65"/>
  <c r="G51" i="62"/>
  <c r="G51" i="57"/>
  <c r="G51" i="50"/>
  <c r="G51" i="49"/>
  <c r="G51" i="10"/>
  <c r="G51" i="73"/>
  <c r="G51" i="46"/>
  <c r="G51" i="48"/>
  <c r="G51" i="88"/>
  <c r="G51" i="42"/>
  <c r="G51" i="70"/>
  <c r="G51" i="17"/>
  <c r="G50" i="60"/>
  <c r="G50" i="55"/>
  <c r="G50" i="91"/>
  <c r="G50" i="112"/>
  <c r="G50" i="80"/>
  <c r="G50" i="87"/>
  <c r="G53" i="94"/>
  <c r="G53" i="4"/>
  <c r="G53" i="93"/>
  <c r="G53" i="63"/>
  <c r="G52" i="41"/>
  <c r="G52" i="9"/>
  <c r="G52" i="7"/>
  <c r="G52" i="6"/>
  <c r="G52" i="5"/>
  <c r="G52" i="85"/>
  <c r="G52" i="39"/>
  <c r="G52" i="114"/>
  <c r="G52" i="83"/>
  <c r="G52" i="25"/>
  <c r="G52" i="102"/>
  <c r="G52" i="71"/>
  <c r="G52" i="70"/>
  <c r="G52" i="73"/>
  <c r="G52" i="95"/>
  <c r="G52" i="87"/>
  <c r="G52" i="79"/>
  <c r="G52" i="14"/>
  <c r="G52" i="45"/>
  <c r="G52" i="54"/>
  <c r="G51" i="54"/>
  <c r="G54" i="15"/>
  <c r="G54" i="49"/>
  <c r="G54" i="52"/>
  <c r="G54" i="57"/>
  <c r="G54" i="59"/>
  <c r="G54" i="67"/>
  <c r="G54" i="5"/>
  <c r="G54" i="27"/>
  <c r="G54" i="64"/>
  <c r="G54" i="17"/>
  <c r="G57" i="89"/>
  <c r="G56" i="35"/>
  <c r="G56" i="22"/>
  <c r="G56" i="11"/>
  <c r="G56" i="9"/>
  <c r="G56" i="111"/>
  <c r="G56" i="82"/>
  <c r="G56" i="40"/>
  <c r="G56" i="23"/>
  <c r="G56" i="104"/>
  <c r="G56" i="113"/>
  <c r="G56" i="97"/>
  <c r="G56" i="88"/>
  <c r="G56" i="85"/>
  <c r="G56" i="48"/>
  <c r="G56" i="69"/>
  <c r="G56" i="66"/>
  <c r="G56" i="62"/>
  <c r="G56" i="7"/>
  <c r="G56" i="94"/>
  <c r="G59" i="112"/>
  <c r="G66" i="4"/>
  <c r="G60" i="101"/>
  <c r="G58" i="97"/>
  <c r="G59" i="88"/>
  <c r="G59" i="85"/>
  <c r="G59" i="78"/>
  <c r="G59" i="62"/>
  <c r="G59" i="52"/>
  <c r="G60" i="45"/>
  <c r="G60" i="44"/>
  <c r="G59" i="42"/>
  <c r="G61" i="37"/>
  <c r="G61" i="24"/>
  <c r="G59" i="16"/>
  <c r="G60" i="15"/>
  <c r="G58" i="25"/>
  <c r="G58" i="6"/>
  <c r="G58" i="77"/>
  <c r="G58" i="69"/>
  <c r="G58" i="27"/>
  <c r="G58" i="61"/>
  <c r="G58" i="41"/>
  <c r="G58" i="13"/>
  <c r="G58" i="11"/>
  <c r="G58" i="44"/>
  <c r="G58" i="101"/>
  <c r="G58" i="96"/>
  <c r="G58" i="92"/>
  <c r="G58" i="78"/>
  <c r="G58" i="37"/>
  <c r="G58" i="108"/>
  <c r="G58" i="88"/>
  <c r="G58" i="112"/>
  <c r="G58" i="85"/>
  <c r="G58" i="59"/>
  <c r="G58" i="84"/>
  <c r="G58" i="116"/>
  <c r="G58" i="86"/>
  <c r="G58" i="60"/>
  <c r="G58" i="16"/>
  <c r="G58" i="5"/>
  <c r="G58" i="72"/>
  <c r="G58" i="106"/>
  <c r="G58" i="71"/>
  <c r="G58" i="67"/>
  <c r="G58" i="51"/>
  <c r="G58" i="93"/>
  <c r="G58" i="40"/>
  <c r="G58" i="30"/>
  <c r="G58" i="23"/>
  <c r="G58" i="49"/>
  <c r="G58" i="38"/>
  <c r="G58" i="29"/>
  <c r="G58" i="22"/>
  <c r="G58" i="19"/>
  <c r="G58" i="111"/>
  <c r="G58" i="32"/>
  <c r="G58" i="31"/>
  <c r="G58" i="28"/>
  <c r="G60" i="81"/>
  <c r="G60" i="69"/>
  <c r="G60" i="19"/>
  <c r="G60" i="106"/>
  <c r="G60" i="62"/>
  <c r="G60" i="59"/>
  <c r="G60" i="58"/>
  <c r="G60" i="21"/>
  <c r="G60" i="100"/>
  <c r="G60" i="60"/>
  <c r="G60" i="54"/>
  <c r="G60" i="38"/>
  <c r="G60" i="29"/>
  <c r="G60" i="94"/>
  <c r="G60" i="93"/>
  <c r="G60" i="90"/>
  <c r="G60" i="89"/>
  <c r="G60" i="87"/>
  <c r="G60" i="61"/>
  <c r="G60" i="47"/>
  <c r="G60" i="104"/>
  <c r="G60" i="22"/>
  <c r="G60" i="18"/>
  <c r="G60" i="17"/>
  <c r="G60" i="84"/>
  <c r="G60" i="82"/>
  <c r="G60" i="73"/>
  <c r="G60" i="57"/>
  <c r="G60" i="53"/>
  <c r="G60" i="50"/>
  <c r="G60" i="43"/>
  <c r="G60" i="42"/>
  <c r="G60" i="39"/>
  <c r="G60" i="37"/>
  <c r="G60" i="34"/>
  <c r="G60" i="33"/>
  <c r="G60" i="30"/>
  <c r="G60" i="6"/>
  <c r="G60" i="7"/>
  <c r="G62" i="103"/>
  <c r="G63" i="100"/>
  <c r="G62" i="100"/>
  <c r="G62" i="96"/>
  <c r="G63" i="95"/>
  <c r="G63" i="82"/>
  <c r="G62" i="77"/>
  <c r="G62" i="75"/>
  <c r="G63" i="74"/>
  <c r="G63" i="67"/>
  <c r="G63" i="61"/>
  <c r="G63" i="52"/>
  <c r="G62" i="51"/>
  <c r="G62" i="50"/>
  <c r="G63" i="43"/>
  <c r="G62" i="41"/>
  <c r="G62" i="39"/>
  <c r="G62" i="28"/>
  <c r="G63" i="27"/>
  <c r="G62" i="24"/>
  <c r="G62" i="21"/>
  <c r="G62" i="19"/>
  <c r="G62" i="17"/>
  <c r="G63" i="14"/>
  <c r="G63" i="12"/>
  <c r="G63" i="7"/>
  <c r="G62" i="97"/>
  <c r="G62" i="91"/>
  <c r="G62" i="74"/>
  <c r="G62" i="69"/>
  <c r="G62" i="79"/>
  <c r="G62" i="76"/>
  <c r="G62" i="70"/>
  <c r="G62" i="18"/>
  <c r="G62" i="99"/>
  <c r="G62" i="88"/>
  <c r="G62" i="82"/>
  <c r="G62" i="80"/>
  <c r="G62" i="66"/>
  <c r="G62" i="20"/>
  <c r="G62" i="8"/>
  <c r="G62" i="65"/>
  <c r="G62" i="7"/>
  <c r="G62" i="90"/>
  <c r="G62" i="73"/>
  <c r="G62" i="61"/>
  <c r="G62" i="53"/>
  <c r="G62" i="40"/>
  <c r="G62" i="104"/>
  <c r="G62" i="67"/>
  <c r="G62" i="57"/>
  <c r="G62" i="52"/>
  <c r="G62" i="12"/>
  <c r="G62" i="81"/>
  <c r="G62" i="56"/>
  <c r="G62" i="43"/>
  <c r="G62" i="13"/>
  <c r="G62" i="9"/>
  <c r="G63" i="86"/>
  <c r="G63" i="96"/>
  <c r="G63" i="54"/>
  <c r="G63" i="58"/>
  <c r="G65" i="97"/>
  <c r="G65" i="56"/>
  <c r="G65" i="45"/>
  <c r="G65" i="104"/>
  <c r="G65" i="24"/>
  <c r="G65" i="20"/>
  <c r="G65" i="16"/>
  <c r="G64" i="58"/>
  <c r="G64" i="94"/>
  <c r="F24" i="1" l="1"/>
  <c r="F8" i="1"/>
  <c r="F74" i="1"/>
  <c r="F79" i="1"/>
  <c r="F64" i="1"/>
  <c r="F9" i="1"/>
  <c r="F94" i="1"/>
  <c r="F34" i="1"/>
  <c r="F96" i="1"/>
  <c r="F50" i="1"/>
  <c r="F93" i="1"/>
  <c r="F59" i="1"/>
  <c r="F38" i="1"/>
  <c r="F58" i="1"/>
  <c r="F90" i="1"/>
  <c r="F23" i="1"/>
  <c r="F98" i="1"/>
  <c r="F6" i="1"/>
  <c r="F29" i="1"/>
  <c r="F33" i="1"/>
  <c r="F80" i="1"/>
  <c r="F39" i="1"/>
  <c r="F21" i="1"/>
  <c r="F62" i="1"/>
  <c r="F46" i="1"/>
  <c r="F52" i="1"/>
  <c r="F69" i="1"/>
  <c r="F51" i="1"/>
  <c r="F56" i="1"/>
  <c r="F3" i="1"/>
  <c r="F28" i="1"/>
  <c r="F20" i="1"/>
  <c r="F83" i="1"/>
  <c r="F63" i="1"/>
  <c r="F88" i="1"/>
  <c r="F99" i="1"/>
  <c r="F57" i="1"/>
  <c r="F92" i="1"/>
  <c r="F36" i="1"/>
  <c r="F84" i="1"/>
  <c r="F22" i="1"/>
  <c r="F44" i="1"/>
  <c r="F45" i="1"/>
  <c r="F15" i="1"/>
  <c r="F18" i="1"/>
  <c r="F13" i="1"/>
  <c r="F16" i="1"/>
  <c r="F75" i="1"/>
  <c r="F30" i="1"/>
  <c r="F27" i="1"/>
  <c r="F53" i="1"/>
  <c r="F40" i="1"/>
  <c r="F97" i="1"/>
  <c r="F82" i="1"/>
  <c r="F5" i="1"/>
  <c r="F14" i="1"/>
  <c r="F60" i="1"/>
  <c r="F67" i="1"/>
  <c r="F95" i="1"/>
  <c r="F25" i="1"/>
  <c r="F48" i="1"/>
  <c r="F11" i="1"/>
  <c r="F42" i="1"/>
  <c r="F70" i="1"/>
  <c r="F73" i="1"/>
  <c r="F12" i="1"/>
  <c r="F47" i="1"/>
  <c r="F61" i="1"/>
  <c r="F85" i="1"/>
  <c r="F49" i="1"/>
  <c r="F35" i="1"/>
  <c r="F17" i="1"/>
  <c r="F41" i="1"/>
  <c r="F71" i="1"/>
  <c r="F87" i="1"/>
  <c r="F31" i="1"/>
  <c r="F54" i="1"/>
  <c r="F43" i="1"/>
  <c r="F1" i="24"/>
  <c r="E16" i="1" s="1"/>
  <c r="F26" i="1"/>
  <c r="F91" i="1"/>
  <c r="F19" i="1"/>
  <c r="F10" i="1"/>
  <c r="F86" i="1"/>
  <c r="F7" i="1"/>
  <c r="F78" i="1"/>
  <c r="F72" i="1"/>
  <c r="F32" i="1"/>
  <c r="F68" i="1"/>
  <c r="F77" i="1"/>
  <c r="F66" i="1"/>
  <c r="F55" i="1"/>
  <c r="F65" i="1"/>
  <c r="F81" i="1"/>
  <c r="F89" i="1"/>
  <c r="F4" i="1"/>
  <c r="T11" i="1"/>
  <c r="H101" i="1"/>
  <c r="F1" i="39"/>
  <c r="E25" i="1" s="1"/>
  <c r="I48" i="1"/>
  <c r="H79" i="1"/>
  <c r="I29" i="1"/>
  <c r="I49" i="1"/>
  <c r="H50" i="1"/>
  <c r="F1" i="55"/>
  <c r="E67" i="1" s="1"/>
  <c r="I63" i="1"/>
  <c r="I28" i="1"/>
  <c r="I17" i="1"/>
  <c r="I33" i="1"/>
  <c r="I13" i="1"/>
  <c r="J1" i="34"/>
  <c r="J49" i="1" s="1"/>
  <c r="F1" i="11"/>
  <c r="F37" i="1" s="1"/>
  <c r="F1" i="23"/>
  <c r="E11" i="1" s="1"/>
  <c r="F1" i="22"/>
  <c r="E79" i="1" s="1"/>
  <c r="F1" i="30"/>
  <c r="E62" i="1" s="1"/>
  <c r="I102" i="1"/>
  <c r="H104" i="1"/>
  <c r="I103" i="1"/>
  <c r="F1" i="100"/>
  <c r="E24" i="1" s="1"/>
  <c r="I46" i="1"/>
  <c r="I86" i="1"/>
  <c r="I68" i="1"/>
  <c r="H40" i="1"/>
  <c r="G81" i="1"/>
  <c r="G87" i="1"/>
  <c r="F1" i="68"/>
  <c r="E94" i="1" s="1"/>
  <c r="G60" i="1"/>
  <c r="H51" i="1"/>
  <c r="H96" i="1"/>
  <c r="H61" i="1"/>
  <c r="H6" i="1"/>
  <c r="G18" i="1"/>
  <c r="F1" i="32"/>
  <c r="E13" i="1" s="1"/>
  <c r="F1" i="31"/>
  <c r="E48" i="1" s="1"/>
  <c r="I62" i="1"/>
  <c r="H58" i="1"/>
  <c r="I38" i="1"/>
  <c r="I23" i="1"/>
  <c r="G49" i="1"/>
  <c r="G73" i="1"/>
  <c r="H16" i="1"/>
  <c r="F1" i="28"/>
  <c r="E93" i="1" s="1"/>
  <c r="F1" i="37"/>
  <c r="E28" i="1" s="1"/>
  <c r="F1" i="38"/>
  <c r="E21" i="1" s="1"/>
  <c r="I25" i="1"/>
  <c r="F1" i="44"/>
  <c r="E71" i="1" s="1"/>
  <c r="G99" i="1"/>
  <c r="H56" i="1"/>
  <c r="F1" i="56"/>
  <c r="E45" i="1" s="1"/>
  <c r="H47" i="1"/>
  <c r="I11" i="1"/>
  <c r="G50" i="1"/>
  <c r="I20" i="1"/>
  <c r="G84" i="1"/>
  <c r="I70" i="1"/>
  <c r="G91" i="1"/>
  <c r="F1" i="16"/>
  <c r="E75" i="1" s="1"/>
  <c r="I57" i="1"/>
  <c r="G32" i="1"/>
  <c r="I78" i="1"/>
  <c r="H7" i="1"/>
  <c r="I10" i="1"/>
  <c r="F1" i="92"/>
  <c r="E9" i="1" s="1"/>
  <c r="G35" i="1"/>
  <c r="G92" i="1"/>
  <c r="H93" i="1"/>
  <c r="H85" i="1"/>
  <c r="I8" i="1"/>
  <c r="H49" i="1"/>
  <c r="F1" i="51"/>
  <c r="E99" i="1" s="1"/>
  <c r="I98" i="1"/>
  <c r="G15" i="1"/>
  <c r="F1" i="47"/>
  <c r="E95" i="1" s="1"/>
  <c r="F1" i="45"/>
  <c r="E3" i="1" s="1"/>
  <c r="I43" i="1"/>
  <c r="I90" i="1"/>
  <c r="J1" i="13"/>
  <c r="J23" i="1" s="1"/>
  <c r="G71" i="1"/>
  <c r="F1" i="104"/>
  <c r="E35" i="1" s="1"/>
  <c r="G3" i="1"/>
  <c r="I56" i="1"/>
  <c r="G40" i="1"/>
  <c r="F1" i="69"/>
  <c r="E87" i="1" s="1"/>
  <c r="G103" i="1"/>
  <c r="H31" i="1"/>
  <c r="I82" i="1"/>
  <c r="H44" i="1"/>
  <c r="H34" i="1"/>
  <c r="F1" i="58"/>
  <c r="E47" i="1" s="1"/>
  <c r="G5" i="1"/>
  <c r="H67" i="1"/>
  <c r="G70" i="1"/>
  <c r="I35" i="1"/>
  <c r="G23" i="1"/>
  <c r="H13" i="1"/>
  <c r="I21" i="1"/>
  <c r="I75" i="1"/>
  <c r="G17" i="1"/>
  <c r="G25" i="1"/>
  <c r="G36" i="1"/>
  <c r="I59" i="1"/>
  <c r="F1" i="29"/>
  <c r="E58" i="1" s="1"/>
  <c r="G62" i="1"/>
  <c r="I51" i="1"/>
  <c r="I26" i="1"/>
  <c r="H60" i="1"/>
  <c r="I97" i="1"/>
  <c r="G79" i="1"/>
  <c r="F1" i="106"/>
  <c r="E104" i="1" s="1"/>
  <c r="J1" i="56"/>
  <c r="J45" i="1" s="1"/>
  <c r="G94" i="1"/>
  <c r="H23" i="1"/>
  <c r="F1" i="82"/>
  <c r="E68" i="1" s="1"/>
  <c r="I65" i="1"/>
  <c r="H81" i="1"/>
  <c r="J1" i="36"/>
  <c r="J50" i="1" s="1"/>
  <c r="G38" i="1"/>
  <c r="I79" i="1"/>
  <c r="H70" i="1"/>
  <c r="G21" i="1"/>
  <c r="H59" i="1"/>
  <c r="G28" i="1"/>
  <c r="F1" i="7"/>
  <c r="E70" i="1" s="1"/>
  <c r="I36" i="1"/>
  <c r="H28" i="1"/>
  <c r="G52" i="44"/>
  <c r="J1" i="44" s="1"/>
  <c r="J71" i="1" s="1"/>
  <c r="H38" i="1"/>
  <c r="H17" i="1"/>
  <c r="F1" i="20"/>
  <c r="E59" i="1" s="1"/>
  <c r="F1" i="34"/>
  <c r="E49" i="1" s="1"/>
  <c r="I40" i="1"/>
  <c r="F1" i="81"/>
  <c r="E40" i="1" s="1"/>
  <c r="I24" i="1"/>
  <c r="I50" i="1"/>
  <c r="J1" i="59"/>
  <c r="J54" i="1" s="1"/>
  <c r="I16" i="1"/>
  <c r="I58" i="1"/>
  <c r="G75" i="1"/>
  <c r="F1" i="93"/>
  <c r="E46" i="1" s="1"/>
  <c r="G46" i="1"/>
  <c r="F1" i="35"/>
  <c r="E57" i="1" s="1"/>
  <c r="G53" i="1"/>
  <c r="F1" i="97"/>
  <c r="E84" i="1" s="1"/>
  <c r="F1" i="96"/>
  <c r="E20" i="1" s="1"/>
  <c r="G24" i="1"/>
  <c r="H86" i="1"/>
  <c r="G63" i="1"/>
  <c r="H5" i="1"/>
  <c r="H84" i="1"/>
  <c r="F1" i="49"/>
  <c r="E98" i="1" s="1"/>
  <c r="H78" i="1"/>
  <c r="F1" i="105"/>
  <c r="E103" i="1" s="1"/>
  <c r="H87" i="1"/>
  <c r="G96" i="1"/>
  <c r="I44" i="1"/>
  <c r="G89" i="1"/>
  <c r="H83" i="1"/>
  <c r="F102" i="1"/>
  <c r="H97" i="1"/>
  <c r="H63" i="1"/>
  <c r="G10" i="1"/>
  <c r="F1" i="112"/>
  <c r="G65" i="1"/>
  <c r="J1" i="52"/>
  <c r="J96" i="1" s="1"/>
  <c r="G52" i="43"/>
  <c r="J1" i="43" s="1"/>
  <c r="J43" i="1" s="1"/>
  <c r="G51" i="64"/>
  <c r="J1" i="64" s="1"/>
  <c r="J44" i="1" s="1"/>
  <c r="G53" i="47"/>
  <c r="G101" i="1"/>
  <c r="I89" i="1"/>
  <c r="I31" i="1"/>
  <c r="G102" i="1"/>
  <c r="F1" i="91"/>
  <c r="E19" i="1" s="1"/>
  <c r="G22" i="1"/>
  <c r="F1" i="87"/>
  <c r="E78" i="1" s="1"/>
  <c r="I47" i="1"/>
  <c r="F1" i="101"/>
  <c r="E100" i="1" s="1"/>
  <c r="G66" i="1"/>
  <c r="G52" i="55"/>
  <c r="J1" i="55" s="1"/>
  <c r="J67" i="1" s="1"/>
  <c r="J1" i="27"/>
  <c r="J92" i="1" s="1"/>
  <c r="I18" i="1"/>
  <c r="F1" i="41"/>
  <c r="E6" i="1" s="1"/>
  <c r="G95" i="1"/>
  <c r="G52" i="51"/>
  <c r="J1" i="51" s="1"/>
  <c r="J99" i="1" s="1"/>
  <c r="I45" i="1"/>
  <c r="I69" i="1"/>
  <c r="G51" i="78"/>
  <c r="J1" i="78" s="1"/>
  <c r="J55" i="1" s="1"/>
  <c r="I101" i="1"/>
  <c r="F1" i="88"/>
  <c r="E7" i="1" s="1"/>
  <c r="H65" i="1"/>
  <c r="H68" i="1"/>
  <c r="G78" i="1"/>
  <c r="I27" i="1"/>
  <c r="H103" i="1"/>
  <c r="H14" i="1"/>
  <c r="I84" i="1"/>
  <c r="G20" i="1"/>
  <c r="F104" i="1"/>
  <c r="F1" i="76"/>
  <c r="E65" i="1" s="1"/>
  <c r="H15" i="1"/>
  <c r="F1" i="52"/>
  <c r="E96" i="1" s="1"/>
  <c r="I14" i="1"/>
  <c r="F1" i="53"/>
  <c r="E56" i="1" s="1"/>
  <c r="F1" i="80"/>
  <c r="E77" i="1" s="1"/>
  <c r="F1" i="74"/>
  <c r="E89" i="1" s="1"/>
  <c r="H99" i="1"/>
  <c r="G31" i="1"/>
  <c r="F1" i="103"/>
  <c r="E102" i="1" s="1"/>
  <c r="G97" i="1"/>
  <c r="H88" i="1"/>
  <c r="F1" i="84"/>
  <c r="E32" i="1" s="1"/>
  <c r="H76" i="1"/>
  <c r="G55" i="1"/>
  <c r="F1" i="48"/>
  <c r="E15" i="1" s="1"/>
  <c r="F1" i="79"/>
  <c r="E66" i="1" s="1"/>
  <c r="G50" i="58"/>
  <c r="J1" i="58" s="1"/>
  <c r="J47" i="1" s="1"/>
  <c r="G51" i="45"/>
  <c r="J1" i="45" s="1"/>
  <c r="J3" i="1" s="1"/>
  <c r="G53" i="48"/>
  <c r="J1" i="48" s="1"/>
  <c r="J15" i="1" s="1"/>
  <c r="H20" i="1"/>
  <c r="F103" i="1"/>
  <c r="G14" i="1"/>
  <c r="G104" i="1"/>
  <c r="I66" i="1"/>
  <c r="I6" i="1"/>
  <c r="I99" i="1"/>
  <c r="F1" i="60"/>
  <c r="E34" i="1" s="1"/>
  <c r="F1" i="67"/>
  <c r="E31" i="1" s="1"/>
  <c r="F1" i="78"/>
  <c r="E55" i="1" s="1"/>
  <c r="F1" i="83"/>
  <c r="E88" i="1" s="1"/>
  <c r="I87" i="1"/>
  <c r="H27" i="1"/>
  <c r="G88" i="1"/>
  <c r="J1" i="16"/>
  <c r="J75" i="1" s="1"/>
  <c r="G19" i="1"/>
  <c r="F1" i="73"/>
  <c r="E97" i="1" s="1"/>
  <c r="G7" i="1"/>
  <c r="F1" i="107"/>
  <c r="G50" i="97"/>
  <c r="J1" i="97" s="1"/>
  <c r="J84" i="1" s="1"/>
  <c r="G52" i="76"/>
  <c r="J1" i="76" s="1"/>
  <c r="J65" i="1" s="1"/>
  <c r="G52" i="75"/>
  <c r="J1" i="75" s="1"/>
  <c r="J81" i="1" s="1"/>
  <c r="H18" i="1"/>
  <c r="G51" i="67"/>
  <c r="J1" i="67" s="1"/>
  <c r="J31" i="1" s="1"/>
  <c r="F1" i="75"/>
  <c r="E81" i="1" s="1"/>
  <c r="F1" i="98"/>
  <c r="E63" i="1" s="1"/>
  <c r="H89" i="1"/>
  <c r="F1" i="54"/>
  <c r="E27" i="1" s="1"/>
  <c r="H10" i="1"/>
  <c r="H72" i="1"/>
  <c r="I96" i="1"/>
  <c r="I88" i="1"/>
  <c r="I5" i="1"/>
  <c r="I85" i="1"/>
  <c r="I9" i="1"/>
  <c r="H9" i="1"/>
  <c r="F1" i="86"/>
  <c r="E72" i="1" s="1"/>
  <c r="G50" i="83"/>
  <c r="J1" i="83" s="1"/>
  <c r="J88" i="1" s="1"/>
  <c r="F1" i="4"/>
  <c r="E73" i="1" s="1"/>
  <c r="F1" i="111"/>
  <c r="H3" i="1"/>
  <c r="F1" i="71"/>
  <c r="E14" i="1" s="1"/>
  <c r="G56" i="1"/>
  <c r="F1" i="90"/>
  <c r="E10" i="1" s="1"/>
  <c r="H102" i="1"/>
  <c r="I72" i="1"/>
  <c r="G68" i="1"/>
  <c r="F1" i="95"/>
  <c r="E39" i="1" s="1"/>
  <c r="I104" i="1"/>
  <c r="H66" i="1"/>
  <c r="H19" i="1"/>
  <c r="F1" i="43"/>
  <c r="E43" i="1" s="1"/>
  <c r="I34" i="1"/>
  <c r="I55" i="1"/>
  <c r="H45" i="1"/>
  <c r="H39" i="1"/>
  <c r="G72" i="1"/>
  <c r="H43" i="1"/>
  <c r="I61" i="1"/>
  <c r="F1" i="57"/>
  <c r="E5" i="1" s="1"/>
  <c r="I94" i="1"/>
  <c r="I32" i="1"/>
  <c r="I19" i="1"/>
  <c r="H94" i="1"/>
  <c r="G43" i="1"/>
  <c r="H52" i="1"/>
  <c r="G12" i="1"/>
  <c r="G9" i="1"/>
  <c r="G27" i="1"/>
  <c r="G100" i="1"/>
  <c r="F1" i="61"/>
  <c r="E51" i="1" s="1"/>
  <c r="F1" i="62"/>
  <c r="E26" i="1" s="1"/>
  <c r="F1" i="40"/>
  <c r="E18" i="1" s="1"/>
  <c r="F1" i="12"/>
  <c r="E38" i="1" s="1"/>
  <c r="I71" i="1"/>
  <c r="F76" i="1"/>
  <c r="G4" i="1"/>
  <c r="G33" i="1"/>
  <c r="F1" i="18"/>
  <c r="E17" i="1" s="1"/>
  <c r="G16" i="1"/>
  <c r="G93" i="1"/>
  <c r="H62" i="1"/>
  <c r="G44" i="1"/>
  <c r="H77" i="1"/>
  <c r="I52" i="1"/>
  <c r="J1" i="94"/>
  <c r="J83" i="1" s="1"/>
  <c r="F1" i="25"/>
  <c r="E33" i="1" s="1"/>
  <c r="I73" i="1"/>
  <c r="F1" i="94"/>
  <c r="E83" i="1" s="1"/>
  <c r="H32" i="1"/>
  <c r="I60" i="1"/>
  <c r="F1" i="77"/>
  <c r="E69" i="1" s="1"/>
  <c r="F1" i="63"/>
  <c r="E60" i="1" s="1"/>
  <c r="H100" i="1"/>
  <c r="G76" i="1"/>
  <c r="F1" i="64"/>
  <c r="E44" i="1" s="1"/>
  <c r="H4" i="1"/>
  <c r="J1" i="33"/>
  <c r="J29" i="1" s="1"/>
  <c r="G83" i="1"/>
  <c r="G39" i="1"/>
  <c r="F1" i="13"/>
  <c r="E23" i="1" s="1"/>
  <c r="F1" i="33"/>
  <c r="E29" i="1" s="1"/>
  <c r="G26" i="1"/>
  <c r="H71" i="1"/>
  <c r="I67" i="1"/>
  <c r="G98" i="1"/>
  <c r="I76" i="1"/>
  <c r="F1" i="19"/>
  <c r="E36" i="1" s="1"/>
  <c r="I4" i="1"/>
  <c r="G48" i="1"/>
  <c r="I83" i="1"/>
  <c r="G58" i="1"/>
  <c r="G67" i="1"/>
  <c r="I77" i="1"/>
  <c r="G52" i="1"/>
  <c r="H73" i="1"/>
  <c r="G85" i="1"/>
  <c r="F1" i="42"/>
  <c r="E85" i="1" s="1"/>
  <c r="I7" i="1"/>
  <c r="G34" i="1"/>
  <c r="H22" i="1"/>
  <c r="G54" i="1"/>
  <c r="J1" i="31"/>
  <c r="J48" i="1" s="1"/>
  <c r="G45" i="1"/>
  <c r="F1" i="85"/>
  <c r="E52" i="1" s="1"/>
  <c r="J1" i="14"/>
  <c r="J91" i="1" s="1"/>
  <c r="H36" i="1"/>
  <c r="H48" i="1"/>
  <c r="F1" i="59"/>
  <c r="E54" i="1" s="1"/>
  <c r="H98" i="1"/>
  <c r="H69" i="1"/>
  <c r="F1" i="99"/>
  <c r="E76" i="1" s="1"/>
  <c r="G82" i="1"/>
  <c r="F1" i="46"/>
  <c r="E53" i="1" s="1"/>
  <c r="H29" i="1"/>
  <c r="I54" i="1"/>
  <c r="I100" i="1"/>
  <c r="G61" i="21"/>
  <c r="J1" i="21" s="1"/>
  <c r="J90" i="1" s="1"/>
  <c r="F1" i="65"/>
  <c r="E82" i="1" s="1"/>
  <c r="H82" i="1"/>
  <c r="G29" i="1"/>
  <c r="I53" i="1"/>
  <c r="J1" i="20"/>
  <c r="J59" i="1" s="1"/>
  <c r="I39" i="1"/>
  <c r="G51" i="1"/>
  <c r="F1" i="66"/>
  <c r="E12" i="1" s="1"/>
  <c r="J1" i="104"/>
  <c r="J35" i="1" s="1"/>
  <c r="G61" i="1"/>
  <c r="F1" i="15"/>
  <c r="E42" i="1" s="1"/>
  <c r="J1" i="24"/>
  <c r="J16" i="1" s="1"/>
  <c r="J1" i="28"/>
  <c r="J93" i="1" s="1"/>
  <c r="F1" i="50"/>
  <c r="E61" i="1" s="1"/>
  <c r="I81" i="1"/>
  <c r="H55" i="1"/>
  <c r="G60" i="102"/>
  <c r="J1" i="102" s="1"/>
  <c r="J101" i="1" s="1"/>
  <c r="I12" i="1"/>
  <c r="I15" i="1"/>
  <c r="H12" i="1"/>
  <c r="G86" i="1"/>
  <c r="F1" i="36"/>
  <c r="E50" i="1" s="1"/>
  <c r="I22" i="1"/>
  <c r="F1" i="102"/>
  <c r="E101" i="1" s="1"/>
  <c r="G69" i="1"/>
  <c r="F1" i="72"/>
  <c r="E22" i="1" s="1"/>
  <c r="H54" i="1"/>
  <c r="F100" i="1"/>
  <c r="H53" i="1"/>
  <c r="J1" i="5"/>
  <c r="J80" i="1" s="1"/>
  <c r="I80" i="1"/>
  <c r="H64" i="1"/>
  <c r="H30" i="1"/>
  <c r="G74" i="1"/>
  <c r="H26" i="1"/>
  <c r="J1" i="47"/>
  <c r="J95" i="1" s="1"/>
  <c r="G6" i="1"/>
  <c r="G77" i="1"/>
  <c r="H24" i="1"/>
  <c r="H46" i="1"/>
  <c r="H25" i="1"/>
  <c r="F1" i="89"/>
  <c r="E86" i="1" s="1"/>
  <c r="F1" i="70"/>
  <c r="E4" i="1" s="1"/>
  <c r="H95" i="1"/>
  <c r="F101" i="1"/>
  <c r="J1" i="89"/>
  <c r="J86" i="1" s="1"/>
  <c r="F1" i="109"/>
  <c r="F1" i="108"/>
  <c r="F1" i="113"/>
  <c r="F1" i="114"/>
  <c r="J1" i="49"/>
  <c r="J98" i="1" s="1"/>
  <c r="J1" i="72"/>
  <c r="J22" i="1" s="1"/>
  <c r="F1" i="110"/>
  <c r="F1" i="115"/>
  <c r="F1" i="116"/>
  <c r="H91" i="1"/>
  <c r="I91" i="1"/>
  <c r="I42" i="1"/>
  <c r="F1" i="17"/>
  <c r="E8" i="1" s="1"/>
  <c r="F1" i="27"/>
  <c r="E92" i="1" s="1"/>
  <c r="G13" i="1"/>
  <c r="H57" i="1"/>
  <c r="H21" i="1"/>
  <c r="I95" i="1"/>
  <c r="G8" i="1"/>
  <c r="I30" i="1"/>
  <c r="I93" i="1"/>
  <c r="J1" i="77"/>
  <c r="J69" i="1" s="1"/>
  <c r="J1" i="80"/>
  <c r="J77" i="1" s="1"/>
  <c r="J1" i="91"/>
  <c r="J19" i="1" s="1"/>
  <c r="J1" i="95"/>
  <c r="J39" i="1" s="1"/>
  <c r="J1" i="96"/>
  <c r="J20" i="1" s="1"/>
  <c r="J1" i="98"/>
  <c r="J63" i="1" s="1"/>
  <c r="F1" i="9"/>
  <c r="E74" i="1" s="1"/>
  <c r="H42" i="1"/>
  <c r="H8" i="1"/>
  <c r="G80" i="1"/>
  <c r="J1" i="30"/>
  <c r="J62" i="1" s="1"/>
  <c r="J1" i="73"/>
  <c r="J97" i="1" s="1"/>
  <c r="J1" i="74"/>
  <c r="J89" i="1" s="1"/>
  <c r="J1" i="99"/>
  <c r="J76" i="1" s="1"/>
  <c r="J1" i="100"/>
  <c r="J24" i="1" s="1"/>
  <c r="G30" i="1"/>
  <c r="I74" i="1"/>
  <c r="F1" i="14"/>
  <c r="E91" i="1" s="1"/>
  <c r="G42" i="1"/>
  <c r="J1" i="40"/>
  <c r="J18" i="1" s="1"/>
  <c r="J1" i="68"/>
  <c r="J94" i="1" s="1"/>
  <c r="H74" i="1"/>
  <c r="J1" i="32"/>
  <c r="J13" i="1" s="1"/>
  <c r="J1" i="38"/>
  <c r="J21" i="1" s="1"/>
  <c r="J1" i="50"/>
  <c r="J61" i="1" s="1"/>
  <c r="J1" i="53"/>
  <c r="J56" i="1" s="1"/>
  <c r="J1" i="65"/>
  <c r="J82" i="1" s="1"/>
  <c r="J1" i="81"/>
  <c r="J40" i="1" s="1"/>
  <c r="I64" i="1"/>
  <c r="F1" i="6"/>
  <c r="E64" i="1" s="1"/>
  <c r="F1" i="8"/>
  <c r="E30" i="1" s="1"/>
  <c r="I41" i="1"/>
  <c r="F1" i="10"/>
  <c r="E41" i="1" s="1"/>
  <c r="H41" i="1"/>
  <c r="J1" i="19"/>
  <c r="J36" i="1" s="1"/>
  <c r="H90" i="1"/>
  <c r="G11" i="1"/>
  <c r="H11" i="1"/>
  <c r="H33" i="1"/>
  <c r="H92" i="1"/>
  <c r="I92" i="1"/>
  <c r="J1" i="29"/>
  <c r="J58" i="1" s="1"/>
  <c r="J1" i="62"/>
  <c r="J26" i="1" s="1"/>
  <c r="J1" i="69"/>
  <c r="J87" i="1" s="1"/>
  <c r="J1" i="101"/>
  <c r="J100" i="1" s="1"/>
  <c r="G90" i="1"/>
  <c r="H80" i="1"/>
  <c r="J1" i="17"/>
  <c r="J8" i="1" s="1"/>
  <c r="J1" i="71"/>
  <c r="J14" i="1" s="1"/>
  <c r="J1" i="86"/>
  <c r="J72" i="1" s="1"/>
  <c r="G64" i="1"/>
  <c r="G41" i="1"/>
  <c r="J1" i="4"/>
  <c r="J73" i="1" s="1"/>
  <c r="J1" i="54"/>
  <c r="J27" i="1" s="1"/>
  <c r="J1" i="60"/>
  <c r="J34" i="1" s="1"/>
  <c r="J1" i="63"/>
  <c r="J60" i="1" s="1"/>
  <c r="J1" i="103"/>
  <c r="J102" i="1" s="1"/>
  <c r="F1" i="21"/>
  <c r="E90" i="1" s="1"/>
  <c r="J1" i="37"/>
  <c r="J28" i="1" s="1"/>
  <c r="J1" i="57"/>
  <c r="J5" i="1" s="1"/>
  <c r="J1" i="79"/>
  <c r="J66" i="1" s="1"/>
  <c r="J1" i="84"/>
  <c r="J32" i="1" s="1"/>
  <c r="J1" i="87"/>
  <c r="J78" i="1" s="1"/>
  <c r="J1" i="88"/>
  <c r="J7" i="1" s="1"/>
  <c r="J1" i="90"/>
  <c r="J10" i="1" s="1"/>
  <c r="J1" i="92"/>
  <c r="J9" i="1" s="1"/>
  <c r="J1" i="93"/>
  <c r="J46" i="1" s="1"/>
  <c r="J1" i="105"/>
  <c r="J103" i="1" s="1"/>
  <c r="J1" i="106"/>
  <c r="J104" i="1" s="1"/>
  <c r="G57" i="1"/>
  <c r="J1" i="6"/>
  <c r="J64" i="1" s="1"/>
  <c r="J1" i="8"/>
  <c r="J30" i="1" s="1"/>
  <c r="J1" i="15"/>
  <c r="J42" i="1" s="1"/>
  <c r="J1" i="35"/>
  <c r="J57" i="1" s="1"/>
  <c r="J1" i="39"/>
  <c r="J25" i="1" s="1"/>
  <c r="J1" i="66"/>
  <c r="J12" i="1" s="1"/>
  <c r="J1" i="82"/>
  <c r="J68" i="1" s="1"/>
  <c r="J1" i="11"/>
  <c r="J37" i="1" s="1"/>
  <c r="J1" i="22"/>
  <c r="J79" i="1" s="1"/>
  <c r="J1" i="85"/>
  <c r="J52" i="1" s="1"/>
  <c r="J1" i="109"/>
  <c r="J1" i="112"/>
  <c r="F1" i="5"/>
  <c r="E80" i="1" s="1"/>
  <c r="J1" i="9"/>
  <c r="J74" i="1" s="1"/>
  <c r="J1" i="25"/>
  <c r="J33" i="1" s="1"/>
  <c r="J1" i="42"/>
  <c r="J85" i="1" s="1"/>
  <c r="J1" i="107"/>
  <c r="J1" i="108"/>
  <c r="J1" i="111"/>
  <c r="J1" i="113"/>
  <c r="J1" i="114"/>
  <c r="J1" i="7"/>
  <c r="J70" i="1" s="1"/>
  <c r="J1" i="18"/>
  <c r="J17" i="1" s="1"/>
  <c r="I3" i="1"/>
  <c r="J1" i="110"/>
  <c r="G59" i="1"/>
  <c r="J1" i="23"/>
  <c r="J11" i="1" s="1"/>
  <c r="J1" i="115"/>
  <c r="J1" i="116"/>
  <c r="J1" i="12"/>
  <c r="J38" i="1" s="1"/>
  <c r="H35" i="1"/>
  <c r="J1" i="46"/>
  <c r="J53" i="1" s="1"/>
  <c r="J1" i="61"/>
  <c r="J51" i="1" s="1"/>
  <c r="J1" i="10"/>
  <c r="J41" i="1" s="1"/>
  <c r="H75" i="1"/>
  <c r="J1" i="41"/>
  <c r="J6" i="1" s="1"/>
  <c r="G47" i="1"/>
  <c r="J1" i="70"/>
  <c r="J4" i="1" s="1"/>
  <c r="I37" i="1" l="1"/>
  <c r="H37" i="1"/>
  <c r="E37" i="1"/>
  <c r="G37" i="1"/>
</calcChain>
</file>

<file path=xl/sharedStrings.xml><?xml version="1.0" encoding="utf-8"?>
<sst xmlns="http://schemas.openxmlformats.org/spreadsheetml/2006/main" count="11874" uniqueCount="181">
  <si>
    <t>TOTAL=</t>
  </si>
  <si>
    <t>Name</t>
  </si>
  <si>
    <t>Sheet</t>
  </si>
  <si>
    <t>Score</t>
  </si>
  <si>
    <t>Pos</t>
  </si>
  <si>
    <t>Last Pos</t>
  </si>
  <si>
    <t>Sevens</t>
  </si>
  <si>
    <t>Fives</t>
  </si>
  <si>
    <t>Twos</t>
  </si>
  <si>
    <t>KO Rounds Total =</t>
  </si>
  <si>
    <t>KO Rounds Score</t>
  </si>
  <si>
    <t>Group</t>
  </si>
  <si>
    <t>1st set of 2nd round games' predictions loaded from sub-folder:</t>
  </si>
  <si>
    <t>Group games' predictions loaded from sub-folder:</t>
  </si>
  <si>
    <t>2nd set of 2nd round games' predictions loaded from sub-folder:</t>
  </si>
  <si>
    <t>2ndRoundB</t>
  </si>
  <si>
    <t>Quarter-final games' predictions loaded from sub-folder:</t>
  </si>
  <si>
    <t>Semi-final games' predictions loaded from sub-folder:</t>
  </si>
  <si>
    <t>Final and 3rd/4th place games' predictions loaded from sub-folder:</t>
  </si>
  <si>
    <t>Number of group games:</t>
  </si>
  <si>
    <t>Number of 2nd round games (set to zero if groups lead straight to quarter-finals):</t>
  </si>
  <si>
    <t>Spreadsheets location:</t>
  </si>
  <si>
    <t>Number of Finals games (set to '2' if 3rd/4th play off, otherwise '1'):</t>
  </si>
  <si>
    <t>Number of entry sheets (calculated for you, but can be overtyped):</t>
  </si>
  <si>
    <t>Draw</t>
  </si>
  <si>
    <t>Other Win</t>
  </si>
  <si>
    <t>2-0</t>
  </si>
  <si>
    <t>1-0</t>
  </si>
  <si>
    <t>2-1</t>
  </si>
  <si>
    <t>Results</t>
  </si>
  <si>
    <t>Germany</t>
  </si>
  <si>
    <t>Portugal</t>
  </si>
  <si>
    <t>SemiFinals</t>
  </si>
  <si>
    <t>Mini-League</t>
  </si>
  <si>
    <t>Paid</t>
  </si>
  <si>
    <t>Yes</t>
  </si>
  <si>
    <t>Online</t>
  </si>
  <si>
    <t>2nd set of Quarter-final games' predictions loaded from sub-folder:</t>
  </si>
  <si>
    <t>QuarterFinals2</t>
  </si>
  <si>
    <t>England</t>
  </si>
  <si>
    <t>Analysis</t>
  </si>
  <si>
    <t>3-0</t>
  </si>
  <si>
    <t>3-1</t>
  </si>
  <si>
    <t>3-2</t>
  </si>
  <si>
    <t>QuarterFinals</t>
  </si>
  <si>
    <t>Spain</t>
  </si>
  <si>
    <t>Russia</t>
  </si>
  <si>
    <t>Croatia</t>
  </si>
  <si>
    <t>France</t>
  </si>
  <si>
    <t>Formula to put back to count entry sheets</t>
  </si>
  <si>
    <t>Finals</t>
  </si>
  <si>
    <t>Fix bugs in macros not finding sheets</t>
  </si>
  <si>
    <t>Switzerland</t>
  </si>
  <si>
    <t>Belgium</t>
  </si>
  <si>
    <t>Remember to change back macro code for quarterfinals2</t>
  </si>
  <si>
    <t>Phil Davies</t>
  </si>
  <si>
    <t>Poland</t>
  </si>
  <si>
    <t>Sweden</t>
  </si>
  <si>
    <t>2ndRound</t>
  </si>
  <si>
    <t>=COUNTIF(C3:C500,"?*")'</t>
  </si>
  <si>
    <t>Team 1 Win</t>
  </si>
  <si>
    <t>Team 2 Win</t>
  </si>
  <si>
    <t>Pete Hay</t>
  </si>
  <si>
    <t>Ian De'Ath</t>
  </si>
  <si>
    <t>Leslie Barney</t>
  </si>
  <si>
    <t>Tony Murrell</t>
  </si>
  <si>
    <t>Denmark</t>
  </si>
  <si>
    <t>Martin Stevinson</t>
  </si>
  <si>
    <t>Pete Barnes</t>
  </si>
  <si>
    <t>Rob Pearson</t>
  </si>
  <si>
    <t>European Championship 2020 Predictions Table</t>
  </si>
  <si>
    <t>Turkey</t>
  </si>
  <si>
    <t>Italy</t>
  </si>
  <si>
    <t>Wales</t>
  </si>
  <si>
    <t>Finland</t>
  </si>
  <si>
    <t>Austria</t>
  </si>
  <si>
    <t>North Macedonia</t>
  </si>
  <si>
    <t>Netherlands</t>
  </si>
  <si>
    <t>Ukraine</t>
  </si>
  <si>
    <t>Scotland</t>
  </si>
  <si>
    <t>Czech Republic</t>
  </si>
  <si>
    <t>Slovakia</t>
  </si>
  <si>
    <t>Hungary</t>
  </si>
  <si>
    <t>Marcus Karia</t>
  </si>
  <si>
    <t>Dan Chrispin</t>
  </si>
  <si>
    <t>John Gerry</t>
  </si>
  <si>
    <t>Steen Dalgas</t>
  </si>
  <si>
    <t>Tom Dalgas</t>
  </si>
  <si>
    <t>James Smith</t>
  </si>
  <si>
    <t>Vinny Tamburrini 2</t>
  </si>
  <si>
    <t>Vinny Tamburrini 1</t>
  </si>
  <si>
    <t>Katie Dorsey</t>
  </si>
  <si>
    <t>Carolina Lloyd</t>
  </si>
  <si>
    <t>Michael Humphreys</t>
  </si>
  <si>
    <t>David Rampling</t>
  </si>
  <si>
    <t>Keith Batten</t>
  </si>
  <si>
    <t>Craig Saunders</t>
  </si>
  <si>
    <t>Wing Man</t>
  </si>
  <si>
    <t>Holly Abbott</t>
  </si>
  <si>
    <t>Jane Abbott</t>
  </si>
  <si>
    <t>Tony Abbott</t>
  </si>
  <si>
    <t>Zoe Abbott</t>
  </si>
  <si>
    <t>Ivor Eisenstadt</t>
  </si>
  <si>
    <t>Richard Hay</t>
  </si>
  <si>
    <t>Jane Hay</t>
  </si>
  <si>
    <t>David Hay</t>
  </si>
  <si>
    <t>Thehayone</t>
  </si>
  <si>
    <t>Mandy Coster</t>
  </si>
  <si>
    <t>Jack Edwards</t>
  </si>
  <si>
    <t>Steve Bradley</t>
  </si>
  <si>
    <t>Beth Bradley</t>
  </si>
  <si>
    <t>Adam Cowland</t>
  </si>
  <si>
    <t>Lee Saunders</t>
  </si>
  <si>
    <t>John Cowland</t>
  </si>
  <si>
    <t>Holly Lloyd</t>
  </si>
  <si>
    <t>Adam Evans</t>
  </si>
  <si>
    <t>Bev Lloyd</t>
  </si>
  <si>
    <t>Rob Lloyd</t>
  </si>
  <si>
    <t>Steve Burnage</t>
  </si>
  <si>
    <t>Jeremy Lawley</t>
  </si>
  <si>
    <t>Paul Hughes</t>
  </si>
  <si>
    <t>David Soulsby</t>
  </si>
  <si>
    <t>Phil Brown</t>
  </si>
  <si>
    <t>Dave Chrispin</t>
  </si>
  <si>
    <t>Leon Roberts</t>
  </si>
  <si>
    <t>Chas Coggins</t>
  </si>
  <si>
    <t>C:\Users\peter\Documents\Predictions\2020 Euros</t>
  </si>
  <si>
    <t>Lawrence Hewitt</t>
  </si>
  <si>
    <t>Larry English</t>
  </si>
  <si>
    <t>Bethany English</t>
  </si>
  <si>
    <t>Dave Hall</t>
  </si>
  <si>
    <t>Tens</t>
  </si>
  <si>
    <t>The Good, the Bad and the Bradleys</t>
  </si>
  <si>
    <t>Peter Dudley</t>
  </si>
  <si>
    <t>Bill Griffiths</t>
  </si>
  <si>
    <t>John English</t>
  </si>
  <si>
    <t>Matthew Lloyd</t>
  </si>
  <si>
    <t>Richard Fok-Seang</t>
  </si>
  <si>
    <t>Rob Fuller</t>
  </si>
  <si>
    <t>Trace</t>
  </si>
  <si>
    <t>Jo Williams</t>
  </si>
  <si>
    <t>Gemma Coggins</t>
  </si>
  <si>
    <t>Brad Milo</t>
  </si>
  <si>
    <t>Steve Potts</t>
  </si>
  <si>
    <t>Guy Lewis</t>
  </si>
  <si>
    <t>Dave Terrace</t>
  </si>
  <si>
    <t>Matthew Fleming</t>
  </si>
  <si>
    <t>Chris Fleming</t>
  </si>
  <si>
    <t>Josh Roberts</t>
  </si>
  <si>
    <t>Albie Chinneck</t>
  </si>
  <si>
    <t>James Hanley</t>
  </si>
  <si>
    <t>Adam Eisenstadt</t>
  </si>
  <si>
    <t>Julia Eisenstadt</t>
  </si>
  <si>
    <t>Rich Bayliss</t>
  </si>
  <si>
    <t>Daryll Curle</t>
  </si>
  <si>
    <t>Brian Curle</t>
  </si>
  <si>
    <t>Dan Murgatroyd</t>
  </si>
  <si>
    <t>Richard Barnes</t>
  </si>
  <si>
    <t>Spencer English</t>
  </si>
  <si>
    <t>Whitestar Solutions</t>
  </si>
  <si>
    <t>Jamie Shaw</t>
  </si>
  <si>
    <t>Russell Fry</t>
  </si>
  <si>
    <t>Frank Butler</t>
  </si>
  <si>
    <t>Ben Harper</t>
  </si>
  <si>
    <t>For EuroEis Only</t>
  </si>
  <si>
    <t>Nigel Hobson</t>
  </si>
  <si>
    <t>Steve Birch</t>
  </si>
  <si>
    <t>George Birch</t>
  </si>
  <si>
    <t>Jack Birch</t>
  </si>
  <si>
    <t>Charlie Birch</t>
  </si>
  <si>
    <t>Birch Family</t>
  </si>
  <si>
    <t>Des Cotter</t>
  </si>
  <si>
    <t>Matthew Eisenstadt</t>
  </si>
  <si>
    <t>James Ward</t>
  </si>
  <si>
    <t>Lewis Rundle</t>
  </si>
  <si>
    <t>Dave Mackie</t>
  </si>
  <si>
    <t>Zac Hobson</t>
  </si>
  <si>
    <t>Wirral Wombats</t>
  </si>
  <si>
    <t>David Birch</t>
  </si>
  <si>
    <t>Cameron Barnes</t>
  </si>
  <si>
    <t>Guy Tutin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</si>
</sst>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d\-mmm\-yy"/>
    <numFmt numFmtId="165" formatCode="#"/>
    <numFmt numFmtId="166" formatCode="&quot;&quot;#,##0_);[Red]\(&quot;&quot;#,##0\)"/>
  </numFmts>
  <fonts count="42" x14ac:knownFonts="1">
    <font>
      <sz val="10"/>
      <name val="Arial"/>
    </font>
    <font>
      <sz val="10"/>
      <name val="Comic Sans MS"/>
      <family val="4"/>
    </font>
    <font>
      <sz val="10"/>
      <color indexed="8"/>
      <name val="Comic Sans MS"/>
      <family val="4"/>
    </font>
    <font>
      <b/>
      <sz val="10"/>
      <name val="Comic Sans MS"/>
      <family val="4"/>
    </font>
    <font>
      <b/>
      <i/>
      <sz val="10"/>
      <color indexed="10"/>
      <name val="Comic Sans MS"/>
      <family val="4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color indexed="53"/>
      <name val="Arial"/>
      <family val="2"/>
    </font>
    <font>
      <b/>
      <sz val="10"/>
      <color indexed="57"/>
      <name val="Comic Sans MS"/>
      <family val="4"/>
    </font>
    <font>
      <sz val="10"/>
      <name val="Arial"/>
      <family val="2"/>
    </font>
    <font>
      <sz val="8"/>
      <name val="Comic Sans MS"/>
      <family val="4"/>
    </font>
    <font>
      <sz val="10"/>
      <color indexed="10"/>
      <name val="Comic Sans MS"/>
      <family val="4"/>
    </font>
    <font>
      <sz val="8"/>
      <color indexed="10"/>
      <name val="Comic Sans MS"/>
      <family val="4"/>
    </font>
    <font>
      <b/>
      <sz val="10"/>
      <color indexed="10"/>
      <name val="Comic Sans MS"/>
      <family val="4"/>
    </font>
    <font>
      <sz val="8"/>
      <color indexed="12"/>
      <name val="Comic Sans MS"/>
      <family val="4"/>
    </font>
    <font>
      <b/>
      <i/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i/>
      <u/>
      <sz val="14"/>
      <name val="Comic Sans MS"/>
      <family val="4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Comic Sans MS"/>
      <family val="4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Helvetica"/>
      <family val="2"/>
    </font>
    <font>
      <b/>
      <sz val="10"/>
      <color rgb="FFFF0000"/>
      <name val="Comic Sans MS"/>
      <family val="4"/>
    </font>
    <font>
      <b/>
      <sz val="10"/>
      <name val="Comic Sans MS"/>
    </font>
    <font>
      <b/>
      <sz val="10"/>
      <color theme="1"/>
      <name val="Comic Sans MS"/>
    </font>
    <font>
      <b/>
      <sz val="10"/>
      <color indexed="8"/>
      <name val="Comic Sans MS"/>
      <charset val="1"/>
    </font>
    <font>
      <b/>
      <sz val="10"/>
      <color theme="1"/>
      <name val="Comic Sans MS"/>
      <family val="4"/>
    </font>
    <font>
      <b/>
      <sz val="10"/>
      <color indexed="8"/>
      <name val="Comic Sans MS"/>
    </font>
    <font>
      <b/>
      <sz val="10"/>
      <color rgb="FF000000"/>
      <name val="Comic Sans MS"/>
      <family val="2"/>
    </font>
    <font>
      <sz val="10"/>
      <name val="Arial"/>
    </font>
    <font>
      <b/>
      <sz val="10"/>
      <color rgb="FF000000"/>
      <name val="Comic Sans MS"/>
    </font>
    <font>
      <sz val="10"/>
      <color indexed="8"/>
      <name val="Arial"/>
    </font>
    <font>
      <sz val="10"/>
      <color rgb="FF000000"/>
      <name val="Arial"/>
    </font>
    <font>
      <sz val="10"/>
      <color rgb="FF000000"/>
      <name val="Comic Sans MS"/>
    </font>
    <font>
      <sz val="10"/>
      <name val="Comic Sans MS"/>
    </font>
    <font>
      <sz val="10"/>
      <color theme="1"/>
      <name val="Comic Sans MS"/>
    </font>
  </fonts>
  <fills count="18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rgb="FF000000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rgb="FFFFFF99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auto="1"/>
      </patternFill>
    </fill>
    <fill>
      <patternFill patternType="solid">
        <fgColor rgb="FFFFFF99"/>
        <bgColor rgb="FFFFFFCC"/>
      </patternFill>
    </fill>
    <fill>
      <patternFill patternType="solid">
        <fgColor indexed="9"/>
        <bgColor auto="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3">
    <xf numFmtId="0" fontId="0" fillId="0" borderId="0"/>
    <xf numFmtId="0" fontId="37" fillId="0" borderId="0" applyNumberFormat="0" applyFill="0" applyBorder="0" applyProtection="0"/>
    <xf numFmtId="0" fontId="38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Border="1"/>
    <xf numFmtId="0" fontId="5" fillId="5" borderId="7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0" fillId="0" borderId="0" xfId="0" applyNumberFormat="1"/>
    <xf numFmtId="0" fontId="7" fillId="0" borderId="0" xfId="0" applyFont="1" applyAlignment="1"/>
    <xf numFmtId="0" fontId="7" fillId="0" borderId="0" xfId="0" applyFont="1" applyFill="1" applyBorder="1" applyAlignment="1">
      <alignment vertical="center"/>
    </xf>
    <xf numFmtId="0" fontId="0" fillId="0" borderId="0" xfId="0" applyNumberFormat="1"/>
    <xf numFmtId="0" fontId="7" fillId="0" borderId="9" xfId="0" applyFont="1" applyBorder="1"/>
    <xf numFmtId="164" fontId="3" fillId="0" borderId="0" xfId="0" applyNumberFormat="1" applyFo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top"/>
      <protection locked="0"/>
    </xf>
    <xf numFmtId="0" fontId="13" fillId="0" borderId="0" xfId="0" applyFont="1"/>
    <xf numFmtId="0" fontId="14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right" vertical="top" wrapText="1"/>
    </xf>
    <xf numFmtId="0" fontId="15" fillId="3" borderId="1" xfId="0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right"/>
    </xf>
    <xf numFmtId="0" fontId="18" fillId="3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49" fontId="14" fillId="0" borderId="0" xfId="0" applyNumberFormat="1" applyFont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top"/>
      <protection locked="0"/>
    </xf>
    <xf numFmtId="49" fontId="16" fillId="0" borderId="0" xfId="0" applyNumberFormat="1" applyFont="1" applyAlignment="1" applyProtection="1">
      <alignment horizontal="center" vertical="top"/>
      <protection locked="0"/>
    </xf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5" fillId="0" borderId="0" xfId="0" applyFont="1"/>
    <xf numFmtId="0" fontId="5" fillId="5" borderId="20" xfId="0" applyFont="1" applyFill="1" applyBorder="1" applyAlignment="1">
      <alignment vertical="center"/>
    </xf>
    <xf numFmtId="0" fontId="0" fillId="0" borderId="21" xfId="0" applyBorder="1"/>
    <xf numFmtId="0" fontId="20" fillId="0" borderId="0" xfId="0" applyFont="1" applyAlignment="1">
      <alignment vertical="center"/>
    </xf>
    <xf numFmtId="0" fontId="11" fillId="0" borderId="21" xfId="0" applyFont="1" applyBorder="1"/>
    <xf numFmtId="0" fontId="13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2" fillId="0" borderId="0" xfId="0" quotePrefix="1" applyFont="1"/>
    <xf numFmtId="6" fontId="9" fillId="0" borderId="22" xfId="0" applyNumberFormat="1" applyFont="1" applyBorder="1" applyAlignment="1">
      <alignment horizontal="center"/>
    </xf>
    <xf numFmtId="6" fontId="9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5" fontId="7" fillId="0" borderId="9" xfId="0" applyNumberFormat="1" applyFont="1" applyBorder="1"/>
    <xf numFmtId="165" fontId="0" fillId="0" borderId="0" xfId="0" applyNumberFormat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16" fontId="3" fillId="0" borderId="0" xfId="0" applyNumberFormat="1" applyFont="1"/>
    <xf numFmtId="0" fontId="24" fillId="2" borderId="24" xfId="0" applyNumberFormat="1" applyFont="1" applyFill="1" applyBorder="1" applyAlignment="1">
      <alignment horizontal="center"/>
    </xf>
    <xf numFmtId="0" fontId="25" fillId="9" borderId="32" xfId="0" applyFont="1" applyFill="1" applyBorder="1" applyAlignment="1">
      <alignment horizontal="center"/>
    </xf>
    <xf numFmtId="166" fontId="26" fillId="3" borderId="1" xfId="0" applyNumberFormat="1" applyFont="1" applyFill="1" applyBorder="1" applyAlignment="1" applyProtection="1">
      <alignment horizontal="center"/>
      <protection locked="0"/>
    </xf>
    <xf numFmtId="0" fontId="24" fillId="8" borderId="24" xfId="0" applyNumberFormat="1" applyFont="1" applyFill="1" applyBorder="1" applyAlignment="1">
      <alignment horizontal="center"/>
    </xf>
    <xf numFmtId="0" fontId="3" fillId="10" borderId="1" xfId="0" applyFont="1" applyFill="1" applyBorder="1" applyAlignment="1" applyProtection="1">
      <alignment horizontal="center"/>
      <protection locked="0"/>
    </xf>
    <xf numFmtId="0" fontId="3" fillId="10" borderId="25" xfId="0" applyFont="1" applyFill="1" applyBorder="1" applyAlignment="1" applyProtection="1">
      <alignment horizontal="center"/>
      <protection locked="0"/>
    </xf>
    <xf numFmtId="0" fontId="3" fillId="10" borderId="26" xfId="0" applyFont="1" applyFill="1" applyBorder="1" applyAlignment="1" applyProtection="1">
      <alignment horizontal="center"/>
      <protection locked="0"/>
    </xf>
    <xf numFmtId="0" fontId="3" fillId="10" borderId="27" xfId="0" applyFont="1" applyFill="1" applyBorder="1" applyAlignment="1" applyProtection="1">
      <alignment horizontal="center"/>
      <protection locked="0"/>
    </xf>
    <xf numFmtId="0" fontId="3" fillId="9" borderId="32" xfId="0" applyFont="1" applyFill="1" applyBorder="1" applyAlignment="1">
      <alignment horizontal="center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0" fontId="27" fillId="8" borderId="24" xfId="0" applyNumberFormat="1" applyFont="1" applyFill="1" applyBorder="1" applyAlignment="1">
      <alignment horizontal="center"/>
    </xf>
    <xf numFmtId="0" fontId="28" fillId="0" borderId="0" xfId="0" applyFont="1"/>
    <xf numFmtId="0" fontId="29" fillId="9" borderId="32" xfId="0" applyFont="1" applyFill="1" applyBorder="1" applyAlignment="1">
      <alignment horizontal="center"/>
    </xf>
    <xf numFmtId="0" fontId="30" fillId="9" borderId="32" xfId="0" applyFont="1" applyFill="1" applyBorder="1" applyAlignment="1">
      <alignment horizontal="center"/>
    </xf>
    <xf numFmtId="166" fontId="31" fillId="11" borderId="1" xfId="0" applyNumberFormat="1" applyFont="1" applyFill="1" applyBorder="1" applyAlignment="1" applyProtection="1">
      <alignment horizontal="center"/>
      <protection locked="0"/>
    </xf>
    <xf numFmtId="0" fontId="32" fillId="9" borderId="32" xfId="0" applyFont="1" applyFill="1" applyBorder="1" applyAlignment="1">
      <alignment horizontal="center"/>
    </xf>
    <xf numFmtId="0" fontId="33" fillId="12" borderId="24" xfId="0" applyFont="1" applyFill="1" applyBorder="1" applyAlignment="1">
      <alignment horizontal="center"/>
    </xf>
    <xf numFmtId="1" fontId="34" fillId="13" borderId="32" xfId="0" applyNumberFormat="1" applyFont="1" applyFill="1" applyBorder="1" applyAlignment="1">
      <alignment horizontal="center" vertical="top" shrinkToFit="1"/>
    </xf>
    <xf numFmtId="0" fontId="11" fillId="0" borderId="28" xfId="0" applyFont="1" applyBorder="1"/>
    <xf numFmtId="0" fontId="33" fillId="14" borderId="24" xfId="0" applyFont="1" applyFill="1" applyBorder="1" applyAlignment="1">
      <alignment horizontal="center"/>
    </xf>
    <xf numFmtId="0" fontId="33" fillId="15" borderId="24" xfId="0" applyFont="1" applyFill="1" applyBorder="1" applyAlignment="1">
      <alignment horizontal="center"/>
    </xf>
    <xf numFmtId="6" fontId="36" fillId="16" borderId="1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33" fillId="14" borderId="24" xfId="1" applyNumberFormat="1" applyFont="1" applyFill="1" applyBorder="1" applyAlignment="1">
      <alignment horizontal="center"/>
    </xf>
    <xf numFmtId="0" fontId="29" fillId="9" borderId="32" xfId="2" applyFont="1" applyFill="1" applyBorder="1" applyAlignment="1">
      <alignment horizontal="center"/>
    </xf>
    <xf numFmtId="0" fontId="30" fillId="9" borderId="32" xfId="2" applyFont="1" applyFill="1" applyBorder="1" applyAlignment="1">
      <alignment horizontal="center"/>
    </xf>
    <xf numFmtId="0" fontId="29" fillId="9" borderId="32" xfId="2" applyFont="1" applyFill="1" applyBorder="1" applyAlignment="1">
      <alignment horizontal="center"/>
    </xf>
    <xf numFmtId="0" fontId="3" fillId="11" borderId="24" xfId="0" applyFont="1" applyFill="1" applyBorder="1" applyAlignment="1" applyProtection="1">
      <alignment horizontal="center"/>
      <protection locked="0"/>
    </xf>
    <xf numFmtId="0" fontId="0" fillId="17" borderId="33" xfId="0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8" fillId="3" borderId="29" xfId="0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</cellXfs>
  <cellStyles count="3">
    <cellStyle name="Normal" xfId="0" builtinId="0"/>
    <cellStyle name="Normal 2" xfId="1" xr:uid="{6802BD8F-6A94-406B-A26C-C193AB74CAE3}"/>
    <cellStyle name="Normal 3" xfId="2" xr:uid="{CEFC94BD-BA17-4B98-AD76-491E3DCBF886}"/>
  </cellStyles>
  <dxfs count="3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microsoft.com/office/2006/relationships/attachedToolbars" Target="attachedToolbars.bin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12700</xdr:rowOff>
        </xdr:from>
        <xdr:to>
          <xdr:col>8</xdr:col>
          <xdr:colOff>571500</xdr:colOff>
          <xdr:row>14</xdr:row>
          <xdr:rowOff>120650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04"/>
  <sheetViews>
    <sheetView showGridLines="0" tabSelected="1" workbookViewId="0">
      <pane ySplit="2" topLeftCell="A3" activePane="bottomLeft" state="frozen"/>
      <selection pane="bottomLeft" sqref="A1:K1"/>
    </sheetView>
  </sheetViews>
  <sheetFormatPr defaultColWidth="8.81640625" defaultRowHeight="13" x14ac:dyDescent="0.3"/>
  <cols>
    <col min="1" max="2" width="5.1796875" style="28" customWidth="1"/>
    <col min="3" max="3" width="24.453125" customWidth="1"/>
    <col min="4" max="4" width="6.453125" style="11" customWidth="1"/>
    <col min="5" max="5" width="7" style="28" customWidth="1"/>
    <col min="6" max="7" width="7.453125" style="14" customWidth="1"/>
    <col min="8" max="8" width="7.453125" style="15" customWidth="1"/>
    <col min="9" max="9" width="7.453125" style="14" customWidth="1"/>
    <col min="10" max="10" width="9.1796875" style="24" customWidth="1"/>
    <col min="11" max="11" width="32.81640625" customWidth="1"/>
    <col min="12" max="12" width="8.81640625" hidden="1" customWidth="1"/>
    <col min="13" max="18" width="8.81640625" customWidth="1"/>
    <col min="19" max="19" width="68.453125" hidden="1" customWidth="1"/>
    <col min="20" max="20" width="9.1796875" hidden="1" customWidth="1"/>
  </cols>
  <sheetData>
    <row r="1" spans="1:20" s="10" customFormat="1" ht="18" thickBot="1" x14ac:dyDescent="0.4">
      <c r="A1" s="121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S1" s="43" t="s">
        <v>21</v>
      </c>
      <c r="T1" s="39" t="s">
        <v>126</v>
      </c>
    </row>
    <row r="2" spans="1:20" s="19" customFormat="1" ht="40" thickTop="1" thickBot="1" x14ac:dyDescent="0.3">
      <c r="A2" s="50" t="s">
        <v>4</v>
      </c>
      <c r="B2" s="51" t="s">
        <v>5</v>
      </c>
      <c r="C2" s="20" t="s">
        <v>1</v>
      </c>
      <c r="D2" s="12" t="s">
        <v>2</v>
      </c>
      <c r="E2" s="22" t="s">
        <v>3</v>
      </c>
      <c r="F2" s="21" t="s">
        <v>131</v>
      </c>
      <c r="G2" s="16" t="s">
        <v>6</v>
      </c>
      <c r="H2" s="16" t="s">
        <v>7</v>
      </c>
      <c r="I2" s="13" t="s">
        <v>8</v>
      </c>
      <c r="J2" s="25" t="s">
        <v>10</v>
      </c>
      <c r="K2" s="69" t="s">
        <v>33</v>
      </c>
      <c r="L2" s="19" t="s">
        <v>34</v>
      </c>
      <c r="S2" s="41" t="s">
        <v>13</v>
      </c>
      <c r="T2" s="40" t="s">
        <v>11</v>
      </c>
    </row>
    <row r="3" spans="1:20" ht="13.5" thickTop="1" x14ac:dyDescent="0.3">
      <c r="A3" s="76">
        <v>250</v>
      </c>
      <c r="B3" s="76">
        <v>80</v>
      </c>
      <c r="C3" s="79" t="str">
        <f>('42'!A1)</f>
        <v>Rob Lloyd</v>
      </c>
      <c r="D3" s="35">
        <v>42</v>
      </c>
      <c r="E3" s="31">
        <f>('42'!F1)</f>
        <v>247</v>
      </c>
      <c r="F3" s="32">
        <f>COUNTIF('42'!F2:F958, "10")</f>
        <v>10</v>
      </c>
      <c r="G3" s="33">
        <f>COUNTIF('42'!F2:F958, "7")</f>
        <v>17</v>
      </c>
      <c r="H3" s="33">
        <f>COUNTIF('42'!F2:F958, "5")</f>
        <v>2</v>
      </c>
      <c r="I3" s="37">
        <f>COUNTIF('42'!F2:F958, "2")</f>
        <v>9</v>
      </c>
      <c r="J3" s="34">
        <f>'42'!$J$1</f>
        <v>67</v>
      </c>
      <c r="K3" s="104" t="s">
        <v>132</v>
      </c>
      <c r="L3" t="s">
        <v>35</v>
      </c>
      <c r="S3" s="41" t="s">
        <v>12</v>
      </c>
      <c r="T3" s="39" t="s">
        <v>58</v>
      </c>
    </row>
    <row r="4" spans="1:20" x14ac:dyDescent="0.3">
      <c r="A4" s="77">
        <v>100</v>
      </c>
      <c r="B4" s="77">
        <v>250</v>
      </c>
      <c r="C4" s="79" t="str">
        <f>('67'!A1)</f>
        <v>Matthew Fleming</v>
      </c>
      <c r="D4" s="36">
        <v>67</v>
      </c>
      <c r="E4" s="30">
        <f>('67'!F1)</f>
        <v>247</v>
      </c>
      <c r="F4" s="27">
        <f>COUNTIF('67'!F2:F982, "10")</f>
        <v>6</v>
      </c>
      <c r="G4" s="17">
        <f>COUNTIF('67'!F2:F982, "7")</f>
        <v>23</v>
      </c>
      <c r="H4" s="17">
        <f>COUNTIF('67'!F2:F982, "5")</f>
        <v>0</v>
      </c>
      <c r="I4" s="38">
        <f>COUNTIF('67'!F2:F982, "2")</f>
        <v>13</v>
      </c>
      <c r="J4" s="26">
        <f>'67'!$J$1</f>
        <v>42</v>
      </c>
      <c r="K4" s="72"/>
      <c r="S4" s="41" t="s">
        <v>14</v>
      </c>
      <c r="T4" t="s">
        <v>15</v>
      </c>
    </row>
    <row r="5" spans="1:20" x14ac:dyDescent="0.3">
      <c r="A5" s="77">
        <v>80</v>
      </c>
      <c r="B5" s="77">
        <v>100</v>
      </c>
      <c r="C5" s="79" t="str">
        <f>('54'!A1)</f>
        <v>Dave Hall</v>
      </c>
      <c r="D5" s="36">
        <v>54</v>
      </c>
      <c r="E5" s="30">
        <f>('54'!F1)</f>
        <v>242</v>
      </c>
      <c r="F5" s="27">
        <f>COUNTIF('54'!F2:F970, "10")</f>
        <v>7</v>
      </c>
      <c r="G5" s="17">
        <f>COUNTIF('54'!F2:F970, "7")</f>
        <v>17</v>
      </c>
      <c r="H5" s="17">
        <f>COUNTIF('54'!F2:F970, "5")</f>
        <v>5</v>
      </c>
      <c r="I5" s="38">
        <f>COUNTIF('54'!F2:F970, "2")</f>
        <v>14</v>
      </c>
      <c r="J5" s="26">
        <f>'54'!$J$1</f>
        <v>52</v>
      </c>
      <c r="K5" s="72" t="s">
        <v>139</v>
      </c>
      <c r="S5" s="41" t="s">
        <v>16</v>
      </c>
      <c r="T5" t="s">
        <v>44</v>
      </c>
    </row>
    <row r="6" spans="1:20" x14ac:dyDescent="0.3">
      <c r="A6" s="77">
        <v>50</v>
      </c>
      <c r="B6" s="77">
        <v>30</v>
      </c>
      <c r="C6" s="79" t="str">
        <f>('38'!A1)</f>
        <v>Lee Saunders</v>
      </c>
      <c r="D6" s="36">
        <v>38</v>
      </c>
      <c r="E6" s="30">
        <f>('38'!F1)</f>
        <v>240</v>
      </c>
      <c r="F6" s="27">
        <f>COUNTIF('38'!F2:F954, "10")</f>
        <v>8</v>
      </c>
      <c r="G6" s="17">
        <f>COUNTIF('38'!F2:F954, "7")</f>
        <v>17</v>
      </c>
      <c r="H6" s="17">
        <f>COUNTIF('38'!F2:F954, "5")</f>
        <v>3</v>
      </c>
      <c r="I6" s="38">
        <f>COUNTIF('38'!F2:F954, "2")</f>
        <v>13</v>
      </c>
      <c r="J6" s="26">
        <f>'38'!$J$1</f>
        <v>68</v>
      </c>
      <c r="K6" s="72" t="s">
        <v>164</v>
      </c>
      <c r="S6" s="41" t="s">
        <v>17</v>
      </c>
      <c r="T6" t="s">
        <v>32</v>
      </c>
    </row>
    <row r="7" spans="1:20" x14ac:dyDescent="0.3">
      <c r="A7" s="77">
        <v>30</v>
      </c>
      <c r="B7" s="78">
        <v>7</v>
      </c>
      <c r="C7" s="79" t="str">
        <f>('85'!A$1)</f>
        <v>Steve Birch</v>
      </c>
      <c r="D7" s="36">
        <v>85</v>
      </c>
      <c r="E7" s="30">
        <f>('85'!F$1)</f>
        <v>236</v>
      </c>
      <c r="F7" s="27">
        <f>COUNTIF('85'!F$2:F1000, "10")</f>
        <v>8</v>
      </c>
      <c r="G7" s="17">
        <f>COUNTIF('85'!F$2:F1000, "7")</f>
        <v>17</v>
      </c>
      <c r="H7" s="17">
        <f>COUNTIF('85'!F$2:F1000, "5")</f>
        <v>3</v>
      </c>
      <c r="I7" s="38">
        <f>COUNTIF('85'!F$2:F1000, "2")</f>
        <v>11</v>
      </c>
      <c r="J7" s="26">
        <f>'85'!$J$1</f>
        <v>79</v>
      </c>
      <c r="K7" s="72" t="s">
        <v>170</v>
      </c>
      <c r="L7" t="s">
        <v>35</v>
      </c>
      <c r="S7" s="41" t="s">
        <v>18</v>
      </c>
      <c r="T7" t="s">
        <v>50</v>
      </c>
    </row>
    <row r="8" spans="1:20" x14ac:dyDescent="0.3">
      <c r="A8" s="77">
        <v>25</v>
      </c>
      <c r="B8" s="78">
        <v>9</v>
      </c>
      <c r="C8" s="46" t="str">
        <f>IF('14'!A1="","",'14'!A1)</f>
        <v>Leslie Barney</v>
      </c>
      <c r="D8" s="36">
        <v>14</v>
      </c>
      <c r="E8" s="30">
        <f>('14'!F1)</f>
        <v>235</v>
      </c>
      <c r="F8" s="27">
        <f>COUNTIF('14'!F2:F930, "10")</f>
        <v>11</v>
      </c>
      <c r="G8" s="17">
        <f>COUNTIF('14'!F2:F930, "7")</f>
        <v>13</v>
      </c>
      <c r="H8" s="17">
        <f>COUNTIF('14'!F2:F930, "5")</f>
        <v>2</v>
      </c>
      <c r="I8" s="38">
        <f>COUNTIF('14'!F2:F930, "2")</f>
        <v>12</v>
      </c>
      <c r="J8" s="26">
        <f>'14'!$J$1</f>
        <v>52</v>
      </c>
      <c r="K8" s="72"/>
      <c r="L8" t="s">
        <v>35</v>
      </c>
      <c r="S8" s="43" t="s">
        <v>19</v>
      </c>
      <c r="T8" s="45">
        <v>36</v>
      </c>
    </row>
    <row r="9" spans="1:20" x14ac:dyDescent="0.3">
      <c r="A9" s="78">
        <v>7</v>
      </c>
      <c r="B9" s="77">
        <v>25</v>
      </c>
      <c r="C9" s="79" t="str">
        <f>('89'!A$1)</f>
        <v>Des Cotter</v>
      </c>
      <c r="D9" s="36">
        <v>89</v>
      </c>
      <c r="E9" s="30">
        <f>('89'!F$1)</f>
        <v>235</v>
      </c>
      <c r="F9" s="27">
        <f>COUNTIF('89'!F$2:F1004, "10")</f>
        <v>4</v>
      </c>
      <c r="G9" s="17">
        <f>COUNTIF('89'!F$2:F1004, "7")</f>
        <v>19</v>
      </c>
      <c r="H9" s="17">
        <f>COUNTIF('89'!F$2:F1004, "5")</f>
        <v>6</v>
      </c>
      <c r="I9" s="38">
        <f>COUNTIF('89'!F$2:F1004, "2")</f>
        <v>16</v>
      </c>
      <c r="J9" s="26">
        <f>'89'!$J$1</f>
        <v>45</v>
      </c>
      <c r="K9" s="72" t="s">
        <v>177</v>
      </c>
      <c r="S9" s="43" t="s">
        <v>20</v>
      </c>
      <c r="T9" s="42">
        <v>8</v>
      </c>
    </row>
    <row r="10" spans="1:20" x14ac:dyDescent="0.3">
      <c r="A10" s="78">
        <v>8</v>
      </c>
      <c r="B10" s="77">
        <v>50</v>
      </c>
      <c r="C10" s="79" t="str">
        <f>('87'!A$1)</f>
        <v>Jack Birch</v>
      </c>
      <c r="D10" s="29">
        <v>87</v>
      </c>
      <c r="E10" s="30">
        <f>('87'!F$1)</f>
        <v>234</v>
      </c>
      <c r="F10" s="27">
        <f>COUNTIF('87'!F$2:F1002, "10")</f>
        <v>8</v>
      </c>
      <c r="G10" s="17">
        <f>COUNTIF('87'!F$2:F1002, "7")</f>
        <v>17</v>
      </c>
      <c r="H10" s="17">
        <f>COUNTIF('87'!F$2:F1002, "5")</f>
        <v>3</v>
      </c>
      <c r="I10" s="23">
        <f>COUNTIF('87'!F$2:F1002, "2")</f>
        <v>10</v>
      </c>
      <c r="J10" s="26">
        <f>'87'!$J$1</f>
        <v>41</v>
      </c>
      <c r="K10" s="72" t="s">
        <v>170</v>
      </c>
      <c r="L10" t="s">
        <v>35</v>
      </c>
      <c r="S10" s="44" t="s">
        <v>22</v>
      </c>
      <c r="T10" s="42">
        <v>2</v>
      </c>
    </row>
    <row r="11" spans="1:20" x14ac:dyDescent="0.3">
      <c r="A11" s="78">
        <v>9</v>
      </c>
      <c r="B11" s="78">
        <v>11</v>
      </c>
      <c r="C11" s="46" t="str">
        <f>IF('20'!A1="","",'20'!A1)</f>
        <v>Pete Barnes</v>
      </c>
      <c r="D11" s="29">
        <v>20</v>
      </c>
      <c r="E11" s="30">
        <f>('20'!F1)</f>
        <v>229</v>
      </c>
      <c r="F11" s="27">
        <f>COUNTIF('20'!F2:F936, "10")</f>
        <v>7</v>
      </c>
      <c r="G11" s="17">
        <f>COUNTIF('20'!F2:F936, "7")</f>
        <v>17</v>
      </c>
      <c r="H11" s="17">
        <f>COUNTIF('20'!F2:F936, "5")</f>
        <v>2</v>
      </c>
      <c r="I11" s="23">
        <f>COUNTIF('20'!F2:F936, "2")</f>
        <v>15</v>
      </c>
      <c r="J11" s="26">
        <f>'20'!$J$1</f>
        <v>61</v>
      </c>
      <c r="K11" s="72"/>
      <c r="S11" s="44" t="s">
        <v>23</v>
      </c>
      <c r="T11" s="39">
        <f>COUNTIF(C3:C500,"?*")</f>
        <v>97</v>
      </c>
    </row>
    <row r="12" spans="1:20" x14ac:dyDescent="0.3">
      <c r="A12" s="78">
        <v>10</v>
      </c>
      <c r="B12" s="78">
        <v>15</v>
      </c>
      <c r="C12" s="79" t="str">
        <f>IF('63'!A1="","",'63'!A1)</f>
        <v>Brad Milo</v>
      </c>
      <c r="D12" s="29">
        <v>63</v>
      </c>
      <c r="E12" s="30">
        <f>('63'!F1)</f>
        <v>228</v>
      </c>
      <c r="F12" s="27">
        <f>COUNTIF('63'!F2:F979, "10")</f>
        <v>9</v>
      </c>
      <c r="G12" s="17">
        <f>COUNTIF('63'!F2:F979, "7")</f>
        <v>15</v>
      </c>
      <c r="H12" s="17">
        <f>COUNTIF('63'!F2:F979, "5")</f>
        <v>3</v>
      </c>
      <c r="I12" s="23">
        <f>COUNTIF('63'!F2:F979, "2")</f>
        <v>9</v>
      </c>
      <c r="J12" s="26">
        <f>'63'!$J$1</f>
        <v>47</v>
      </c>
      <c r="K12" s="70"/>
      <c r="S12" s="41" t="s">
        <v>37</v>
      </c>
      <c r="T12" t="s">
        <v>38</v>
      </c>
    </row>
    <row r="13" spans="1:20" x14ac:dyDescent="0.3">
      <c r="A13" s="78">
        <v>11</v>
      </c>
      <c r="B13" s="78">
        <v>8</v>
      </c>
      <c r="C13" s="79" t="str">
        <f>('29'!A1)</f>
        <v>Richard Hay</v>
      </c>
      <c r="D13" s="29">
        <v>29</v>
      </c>
      <c r="E13" s="30">
        <f>('29'!F1)</f>
        <v>228</v>
      </c>
      <c r="F13" s="27">
        <f>COUNTIF('29'!F2:F945, "10")</f>
        <v>7</v>
      </c>
      <c r="G13" s="17">
        <f>COUNTIF('29'!F2:F945, "7")</f>
        <v>17</v>
      </c>
      <c r="H13" s="17">
        <f>COUNTIF('29'!F2:F945, "5")</f>
        <v>3</v>
      </c>
      <c r="I13" s="23">
        <f>COUNTIF('29'!F2:F945, "2")</f>
        <v>12</v>
      </c>
      <c r="J13" s="26">
        <f>'29'!$J$1</f>
        <v>62</v>
      </c>
      <c r="K13" s="72" t="s">
        <v>106</v>
      </c>
      <c r="T13" s="80"/>
    </row>
    <row r="14" spans="1:20" x14ac:dyDescent="0.3">
      <c r="A14" s="78">
        <v>12</v>
      </c>
      <c r="B14" s="78">
        <v>10</v>
      </c>
      <c r="C14" s="79" t="str">
        <f>('68'!A1)</f>
        <v>Chris Fleming</v>
      </c>
      <c r="D14" s="29">
        <v>68</v>
      </c>
      <c r="E14" s="30">
        <f>('68'!F1)</f>
        <v>225</v>
      </c>
      <c r="F14" s="27">
        <f>COUNTIF('68'!F$2:F983, "10")</f>
        <v>8</v>
      </c>
      <c r="G14" s="17">
        <f>COUNTIF('68'!F$2:F983, "7")</f>
        <v>15</v>
      </c>
      <c r="H14" s="17">
        <f>COUNTIF('68'!F$2:F983, "5")</f>
        <v>2</v>
      </c>
      <c r="I14" s="23">
        <f>COUNTIF('68'!F$2:F983, "2")</f>
        <v>15</v>
      </c>
      <c r="J14" s="26">
        <f>'68'!$J$1</f>
        <v>50</v>
      </c>
      <c r="K14" s="72"/>
      <c r="T14" s="39"/>
    </row>
    <row r="15" spans="1:20" x14ac:dyDescent="0.3">
      <c r="A15" s="78">
        <v>13</v>
      </c>
      <c r="B15" s="78">
        <v>21</v>
      </c>
      <c r="C15" s="79" t="str">
        <f>('45'!A1)</f>
        <v>Paul Hughes</v>
      </c>
      <c r="D15" s="29">
        <v>45</v>
      </c>
      <c r="E15" s="30">
        <f>('45'!F1)</f>
        <v>224</v>
      </c>
      <c r="F15" s="27">
        <f>COUNTIF('45'!F2:F961, "10")</f>
        <v>7</v>
      </c>
      <c r="G15" s="17">
        <f>COUNTIF('45'!F2:F961, "7")</f>
        <v>18</v>
      </c>
      <c r="H15" s="17">
        <f>COUNTIF('45'!F2:F961, "5")</f>
        <v>2</v>
      </c>
      <c r="I15" s="23">
        <f>COUNTIF('45'!F2:F961, "2")</f>
        <v>9</v>
      </c>
      <c r="J15" s="26">
        <f>'45'!$J$1</f>
        <v>36</v>
      </c>
      <c r="K15" s="72" t="s">
        <v>132</v>
      </c>
      <c r="L15" t="s">
        <v>35</v>
      </c>
      <c r="S15" s="74" t="s">
        <v>49</v>
      </c>
      <c r="T15" s="75" t="s">
        <v>59</v>
      </c>
    </row>
    <row r="16" spans="1:20" x14ac:dyDescent="0.3">
      <c r="A16" s="78">
        <v>14</v>
      </c>
      <c r="B16" s="78">
        <v>12</v>
      </c>
      <c r="C16" s="46" t="str">
        <f>IF('21'!A1="","",'21'!A1)</f>
        <v>Keith Batten</v>
      </c>
      <c r="D16" s="29">
        <v>21</v>
      </c>
      <c r="E16" s="30">
        <f>('21'!F1)</f>
        <v>223</v>
      </c>
      <c r="F16" s="27">
        <f>COUNTIF('21'!F2:F937, "10")</f>
        <v>8</v>
      </c>
      <c r="G16" s="17">
        <f>COUNTIF('21'!F2:F937, "7")</f>
        <v>15</v>
      </c>
      <c r="H16" s="17">
        <f>COUNTIF('21'!F2:F937, "5")</f>
        <v>2</v>
      </c>
      <c r="I16" s="23">
        <f>COUNTIF('21'!F2:F937, "2")</f>
        <v>14</v>
      </c>
      <c r="J16" s="26">
        <f>'21'!$J$1</f>
        <v>57</v>
      </c>
      <c r="K16" s="72"/>
      <c r="S16" s="39" t="s">
        <v>54</v>
      </c>
    </row>
    <row r="17" spans="1:19" x14ac:dyDescent="0.3">
      <c r="A17" s="78">
        <v>15</v>
      </c>
      <c r="B17" s="78">
        <v>13</v>
      </c>
      <c r="C17" s="46" t="str">
        <f>IF('15'!A1="","",'15'!A1)</f>
        <v>Ian De'Ath</v>
      </c>
      <c r="D17" s="29">
        <v>15</v>
      </c>
      <c r="E17" s="30">
        <f>('15'!F1)</f>
        <v>223</v>
      </c>
      <c r="F17" s="27">
        <f>COUNTIF('15'!F2:F931, "10")</f>
        <v>5</v>
      </c>
      <c r="G17" s="17">
        <f>COUNTIF('15'!F2:F931, "7")</f>
        <v>20</v>
      </c>
      <c r="H17" s="17">
        <f>COUNTIF('15'!F2:F931, "5")</f>
        <v>3</v>
      </c>
      <c r="I17" s="23">
        <f>COUNTIF('15'!F2:F931, "2")</f>
        <v>9</v>
      </c>
      <c r="J17" s="26">
        <f>'15'!$J$1</f>
        <v>41</v>
      </c>
      <c r="K17" s="72"/>
      <c r="S17" s="39" t="s">
        <v>51</v>
      </c>
    </row>
    <row r="18" spans="1:19" x14ac:dyDescent="0.3">
      <c r="A18" s="78">
        <v>16</v>
      </c>
      <c r="B18" s="78">
        <v>25</v>
      </c>
      <c r="C18" s="79" t="str">
        <f>('37'!A1)</f>
        <v>John Cowland</v>
      </c>
      <c r="D18" s="29">
        <v>37</v>
      </c>
      <c r="E18" s="30">
        <f>('37'!F1)</f>
        <v>221</v>
      </c>
      <c r="F18" s="27">
        <f>COUNTIF('37'!F2:F953, "10")</f>
        <v>7</v>
      </c>
      <c r="G18" s="17">
        <f>COUNTIF('37'!F2:F953, "7")</f>
        <v>17</v>
      </c>
      <c r="H18" s="17">
        <f>COUNTIF('37'!F2:F953, "5")</f>
        <v>0</v>
      </c>
      <c r="I18" s="23">
        <f>COUNTIF('37'!F2:F953, "2")</f>
        <v>16</v>
      </c>
      <c r="J18" s="26">
        <f>'37'!$J$1</f>
        <v>63</v>
      </c>
      <c r="K18" s="70"/>
      <c r="L18" t="s">
        <v>35</v>
      </c>
    </row>
    <row r="19" spans="1:19" x14ac:dyDescent="0.3">
      <c r="A19" s="78">
        <v>17</v>
      </c>
      <c r="B19" s="78">
        <v>14</v>
      </c>
      <c r="C19" s="79" t="str">
        <f>('88'!A$1)</f>
        <v>Charlie Birch</v>
      </c>
      <c r="D19" s="29">
        <v>88</v>
      </c>
      <c r="E19" s="30">
        <f>('88'!F$1)</f>
        <v>221</v>
      </c>
      <c r="F19" s="27">
        <f>COUNTIF('88'!F$2:F1003, "10")</f>
        <v>7</v>
      </c>
      <c r="G19" s="17">
        <f>COUNTIF('88'!F$2:F1003, "7")</f>
        <v>16</v>
      </c>
      <c r="H19" s="17">
        <f>COUNTIF('88'!F$2:F1003, "5")</f>
        <v>3</v>
      </c>
      <c r="I19" s="23">
        <f>COUNTIF('88'!F$2:F1003, "2")</f>
        <v>12</v>
      </c>
      <c r="J19" s="26">
        <f>'88'!$J$1</f>
        <v>50</v>
      </c>
      <c r="K19" s="72" t="s">
        <v>170</v>
      </c>
    </row>
    <row r="20" spans="1:19" x14ac:dyDescent="0.3">
      <c r="A20" s="78">
        <v>18</v>
      </c>
      <c r="B20" s="78">
        <v>27</v>
      </c>
      <c r="C20" s="79" t="str">
        <f>('93'!A$1)</f>
        <v>Dave Mackie</v>
      </c>
      <c r="D20" s="29">
        <v>93</v>
      </c>
      <c r="E20" s="30">
        <f>('93'!F$1)</f>
        <v>220</v>
      </c>
      <c r="F20" s="27">
        <f>COUNTIF('93'!F$2:F1008, "10")</f>
        <v>6</v>
      </c>
      <c r="G20" s="17">
        <f>COUNTIF('93'!F$2:F1008, "7")</f>
        <v>16</v>
      </c>
      <c r="H20" s="17">
        <f>COUNTIF('93'!F$2:F1008, "5")</f>
        <v>4</v>
      </c>
      <c r="I20" s="23">
        <f>COUNTIF('93'!F$2:F1008, "2")</f>
        <v>14</v>
      </c>
      <c r="J20" s="26">
        <f>'93'!$J$1</f>
        <v>52</v>
      </c>
      <c r="K20" s="72"/>
    </row>
    <row r="21" spans="1:19" x14ac:dyDescent="0.3">
      <c r="A21" s="78">
        <v>19</v>
      </c>
      <c r="B21" s="78">
        <v>30</v>
      </c>
      <c r="C21" s="79" t="str">
        <f>('35'!A1)</f>
        <v>Beth Bradley</v>
      </c>
      <c r="D21" s="29">
        <v>35</v>
      </c>
      <c r="E21" s="30">
        <f>('35'!F1)</f>
        <v>219</v>
      </c>
      <c r="F21" s="27">
        <f>COUNTIF('35'!F2:F951, "10")</f>
        <v>7</v>
      </c>
      <c r="G21" s="17">
        <f>COUNTIF('35'!F2:F951, "7")</f>
        <v>15</v>
      </c>
      <c r="H21" s="17">
        <f>COUNTIF('35'!F2:F951, "5")</f>
        <v>4</v>
      </c>
      <c r="I21" s="23">
        <f>COUNTIF('35'!F2:F951, "2")</f>
        <v>12</v>
      </c>
      <c r="J21" s="26">
        <f>'35'!$J$1</f>
        <v>42</v>
      </c>
      <c r="K21" s="72" t="s">
        <v>132</v>
      </c>
      <c r="L21" t="s">
        <v>35</v>
      </c>
    </row>
    <row r="22" spans="1:19" x14ac:dyDescent="0.3">
      <c r="A22" s="78">
        <v>20</v>
      </c>
      <c r="B22" s="78">
        <v>16</v>
      </c>
      <c r="C22" s="79" t="str">
        <f>('69'!A1)</f>
        <v>Josh Roberts</v>
      </c>
      <c r="D22" s="29">
        <v>69</v>
      </c>
      <c r="E22" s="30">
        <f>('69'!F1)</f>
        <v>217</v>
      </c>
      <c r="F22" s="27">
        <f>COUNTIF('69'!F$2:F984, "10")</f>
        <v>7</v>
      </c>
      <c r="G22" s="17">
        <f>COUNTIF('69'!F$2:F984, "7")</f>
        <v>14</v>
      </c>
      <c r="H22" s="17">
        <f>COUNTIF('69'!F$2:F984, "5")</f>
        <v>3</v>
      </c>
      <c r="I22" s="23">
        <f>COUNTIF('69'!F$2:F984, "2")</f>
        <v>17</v>
      </c>
      <c r="J22" s="26">
        <f>'69'!$J$1</f>
        <v>44</v>
      </c>
      <c r="K22" s="72"/>
      <c r="L22" t="s">
        <v>35</v>
      </c>
    </row>
    <row r="23" spans="1:19" x14ac:dyDescent="0.3">
      <c r="A23" s="78">
        <v>21</v>
      </c>
      <c r="B23" s="78">
        <v>18</v>
      </c>
      <c r="C23" s="46" t="str">
        <f>IF('10'!A1="","",'10'!A1)</f>
        <v>Katie Dorsey</v>
      </c>
      <c r="D23" s="29">
        <v>10</v>
      </c>
      <c r="E23" s="30">
        <f>('10'!F1)</f>
        <v>217</v>
      </c>
      <c r="F23" s="27">
        <f>COUNTIF('10'!F2:F926, "10")</f>
        <v>7</v>
      </c>
      <c r="G23" s="17">
        <f>COUNTIF('10'!F2:F926, "7")</f>
        <v>13</v>
      </c>
      <c r="H23" s="17">
        <f>COUNTIF('10'!F2:F926, "5")</f>
        <v>6</v>
      </c>
      <c r="I23" s="23">
        <f>COUNTIF('10'!F2:F926, "2")</f>
        <v>13</v>
      </c>
      <c r="J23" s="26">
        <f>'10'!$J$1</f>
        <v>45</v>
      </c>
      <c r="K23" s="72"/>
      <c r="L23" t="s">
        <v>35</v>
      </c>
    </row>
    <row r="24" spans="1:19" x14ac:dyDescent="0.3">
      <c r="A24" s="78">
        <v>22</v>
      </c>
      <c r="B24" s="78">
        <v>19</v>
      </c>
      <c r="C24" s="79" t="str">
        <f>('97'!A$1)</f>
        <v>Guy Tutin</v>
      </c>
      <c r="D24" s="29">
        <v>97</v>
      </c>
      <c r="E24" s="30">
        <f>('97'!F$1)</f>
        <v>217</v>
      </c>
      <c r="F24" s="27">
        <f>COUNTIF('97'!F$2:F1012, "10")</f>
        <v>6</v>
      </c>
      <c r="G24" s="17">
        <f>COUNTIF('97'!F$2:F1012, "7")</f>
        <v>17</v>
      </c>
      <c r="H24" s="17">
        <f>COUNTIF('97'!F$2:F1012, "5")</f>
        <v>2</v>
      </c>
      <c r="I24" s="23">
        <f>COUNTIF('97'!F$2:F1012, "2")</f>
        <v>14</v>
      </c>
      <c r="J24" s="26">
        <f>'97'!$J$1</f>
        <v>34</v>
      </c>
      <c r="K24" s="70" t="s">
        <v>177</v>
      </c>
    </row>
    <row r="25" spans="1:19" x14ac:dyDescent="0.3">
      <c r="A25" s="78">
        <v>23</v>
      </c>
      <c r="B25" s="78">
        <v>17</v>
      </c>
      <c r="C25" s="79" t="str">
        <f>('36'!A1)</f>
        <v>Adam Cowland</v>
      </c>
      <c r="D25" s="29">
        <v>36</v>
      </c>
      <c r="E25" s="30">
        <f>('36'!F1)</f>
        <v>216</v>
      </c>
      <c r="F25" s="27">
        <f>COUNTIF('36'!F2:F952, "10")</f>
        <v>6</v>
      </c>
      <c r="G25" s="17">
        <f>COUNTIF('36'!F2:F952, "7")</f>
        <v>18</v>
      </c>
      <c r="H25" s="17">
        <f>COUNTIF('36'!F2:F952, "5")</f>
        <v>2</v>
      </c>
      <c r="I25" s="23">
        <f>COUNTIF('36'!F2:F952, "2")</f>
        <v>10</v>
      </c>
      <c r="J25" s="26">
        <f>'36'!$J$1</f>
        <v>38</v>
      </c>
      <c r="K25" s="70"/>
      <c r="L25" t="s">
        <v>35</v>
      </c>
    </row>
    <row r="26" spans="1:19" x14ac:dyDescent="0.3">
      <c r="A26" s="78">
        <v>24</v>
      </c>
      <c r="B26" s="78">
        <v>33</v>
      </c>
      <c r="C26" s="79" t="str">
        <f>('59'!A1)</f>
        <v>Richard Fok-Seang</v>
      </c>
      <c r="D26" s="29">
        <v>59</v>
      </c>
      <c r="E26" s="30">
        <f>('59'!F1)</f>
        <v>215</v>
      </c>
      <c r="F26" s="27">
        <f>COUNTIF('59'!F2:F975, "10")</f>
        <v>8</v>
      </c>
      <c r="G26" s="17">
        <f>COUNTIF('59'!F2:F975, "7")</f>
        <v>13</v>
      </c>
      <c r="H26" s="17">
        <f>COUNTIF('59'!F2:F975, "5")</f>
        <v>4</v>
      </c>
      <c r="I26" s="23">
        <f>COUNTIF('59'!F2:F975, "2")</f>
        <v>12</v>
      </c>
      <c r="J26" s="26">
        <f>'59'!$J$1</f>
        <v>44</v>
      </c>
      <c r="K26" s="72" t="s">
        <v>139</v>
      </c>
    </row>
    <row r="27" spans="1:19" x14ac:dyDescent="0.3">
      <c r="A27" s="78">
        <v>25</v>
      </c>
      <c r="B27" s="78">
        <v>20</v>
      </c>
      <c r="C27" s="79" t="str">
        <f>('51'!A1)</f>
        <v>Chas Coggins</v>
      </c>
      <c r="D27" s="29">
        <v>51</v>
      </c>
      <c r="E27" s="30">
        <f>('51'!F1)</f>
        <v>215</v>
      </c>
      <c r="F27" s="27">
        <f>COUNTIF('51'!F2:F967, "10")</f>
        <v>3</v>
      </c>
      <c r="G27" s="17">
        <f>COUNTIF('51'!F2:F967, "7")</f>
        <v>22</v>
      </c>
      <c r="H27" s="17">
        <f>COUNTIF('51'!F2:F967, "5")</f>
        <v>3</v>
      </c>
      <c r="I27" s="23">
        <f>COUNTIF('51'!F2:F967, "2")</f>
        <v>8</v>
      </c>
      <c r="J27" s="26">
        <f>'51'!$J$1</f>
        <v>34</v>
      </c>
      <c r="K27" s="72"/>
    </row>
    <row r="28" spans="1:19" x14ac:dyDescent="0.3">
      <c r="A28" s="78">
        <v>26</v>
      </c>
      <c r="B28" s="78">
        <v>23</v>
      </c>
      <c r="C28" s="79" t="str">
        <f>('34'!A1)</f>
        <v>Steve Bradley</v>
      </c>
      <c r="D28" s="29">
        <v>34</v>
      </c>
      <c r="E28" s="30">
        <f>('34'!F1)</f>
        <v>214</v>
      </c>
      <c r="F28" s="27">
        <f>COUNTIF('34'!F2:F950, "10")</f>
        <v>8</v>
      </c>
      <c r="G28" s="17">
        <f>COUNTIF('34'!F2:F950, "7")</f>
        <v>13</v>
      </c>
      <c r="H28" s="17">
        <f>COUNTIF('34'!F2:F950, "5")</f>
        <v>1</v>
      </c>
      <c r="I28" s="23">
        <f>COUNTIF('34'!F2:F950, "2")</f>
        <v>19</v>
      </c>
      <c r="J28" s="26">
        <f>'34'!$J$1</f>
        <v>34</v>
      </c>
      <c r="K28" s="72" t="s">
        <v>132</v>
      </c>
    </row>
    <row r="29" spans="1:19" x14ac:dyDescent="0.3">
      <c r="A29" s="78">
        <v>27</v>
      </c>
      <c r="B29" s="78">
        <v>24</v>
      </c>
      <c r="C29" s="79" t="str">
        <f>('30'!A1)</f>
        <v>Jane Hay</v>
      </c>
      <c r="D29" s="29">
        <v>30</v>
      </c>
      <c r="E29" s="30">
        <f>('30'!F1)</f>
        <v>214</v>
      </c>
      <c r="F29" s="27">
        <f>COUNTIF('30'!F2:F946, "10")</f>
        <v>6</v>
      </c>
      <c r="G29" s="17">
        <f>COUNTIF('30'!F2:F946, "7")</f>
        <v>15</v>
      </c>
      <c r="H29" s="17">
        <f>COUNTIF('30'!F2:F946, "5")</f>
        <v>3</v>
      </c>
      <c r="I29" s="23">
        <f>COUNTIF('30'!F2:F946, "2")</f>
        <v>17</v>
      </c>
      <c r="J29" s="26">
        <f>'30'!$J$1</f>
        <v>26</v>
      </c>
      <c r="K29" s="72" t="s">
        <v>106</v>
      </c>
    </row>
    <row r="30" spans="1:19" x14ac:dyDescent="0.3">
      <c r="A30" s="78">
        <v>28</v>
      </c>
      <c r="B30" s="78">
        <v>22</v>
      </c>
      <c r="C30" s="46" t="str">
        <f>IF('5'!A1="","",'5'!A1)</f>
        <v>Tom Dalgas</v>
      </c>
      <c r="D30" s="29">
        <v>5</v>
      </c>
      <c r="E30" s="30">
        <f>('5'!F1)</f>
        <v>214</v>
      </c>
      <c r="F30" s="27">
        <f>COUNTIF('5'!F2:F921, "10")</f>
        <v>5</v>
      </c>
      <c r="G30" s="17">
        <f>COUNTIF('5'!F2:F921, "7")</f>
        <v>17</v>
      </c>
      <c r="H30" s="17">
        <f>COUNTIF('5'!F2:F921, "5")</f>
        <v>3</v>
      </c>
      <c r="I30" s="23">
        <f>COUNTIF('5'!F2:F921, "2")</f>
        <v>15</v>
      </c>
      <c r="J30" s="26">
        <f>'5'!$J$1</f>
        <v>54</v>
      </c>
      <c r="K30" s="72"/>
    </row>
    <row r="31" spans="1:19" x14ac:dyDescent="0.3">
      <c r="A31" s="78">
        <v>29</v>
      </c>
      <c r="B31" s="78">
        <v>26</v>
      </c>
      <c r="C31" s="79" t="str">
        <f>('64'!A1)</f>
        <v>Steve Potts</v>
      </c>
      <c r="D31" s="29">
        <v>64</v>
      </c>
      <c r="E31" s="30">
        <f>('64'!F1)</f>
        <v>210</v>
      </c>
      <c r="F31" s="27">
        <f>COUNTIF('64'!F2:F980, "10")</f>
        <v>6</v>
      </c>
      <c r="G31" s="17">
        <f>COUNTIF('64'!F2:F980, "7")</f>
        <v>16</v>
      </c>
      <c r="H31" s="17">
        <f>COUNTIF('64'!F2:F980, "5")</f>
        <v>4</v>
      </c>
      <c r="I31" s="23">
        <f>COUNTIF('64'!F2:F980, "2")</f>
        <v>9</v>
      </c>
      <c r="J31" s="26">
        <f>'64'!$J$1</f>
        <v>41</v>
      </c>
      <c r="K31" s="72"/>
    </row>
    <row r="32" spans="1:19" x14ac:dyDescent="0.3">
      <c r="A32" s="78">
        <v>30</v>
      </c>
      <c r="B32" s="78">
        <v>28</v>
      </c>
      <c r="C32" s="79" t="str">
        <f>('81'!A$1)</f>
        <v>Russell Fry</v>
      </c>
      <c r="D32" s="29">
        <v>81</v>
      </c>
      <c r="E32" s="30">
        <f>('81'!F$1)</f>
        <v>209</v>
      </c>
      <c r="F32" s="27">
        <f>COUNTIF('81'!F$2:F996, "10")</f>
        <v>8</v>
      </c>
      <c r="G32" s="17">
        <f>COUNTIF('81'!F$2:F996, "7")</f>
        <v>10</v>
      </c>
      <c r="H32" s="17">
        <f>COUNTIF('81'!F$2:F996, "5")</f>
        <v>5</v>
      </c>
      <c r="I32" s="23">
        <f>COUNTIF('81'!F$2:F996, "2")</f>
        <v>17</v>
      </c>
      <c r="J32" s="26">
        <f>'81'!$J$1</f>
        <v>42</v>
      </c>
      <c r="K32" s="70"/>
    </row>
    <row r="33" spans="1:12" x14ac:dyDescent="0.3">
      <c r="A33" s="78">
        <v>31</v>
      </c>
      <c r="B33" s="78">
        <v>29</v>
      </c>
      <c r="C33" s="46" t="str">
        <f>IF('22'!A1="","",'22'!A1)</f>
        <v>Craig Saunders</v>
      </c>
      <c r="D33" s="29">
        <v>22</v>
      </c>
      <c r="E33" s="30">
        <f>('22'!F1)</f>
        <v>209</v>
      </c>
      <c r="F33" s="27">
        <f>COUNTIF('22'!F2:F938, "10")</f>
        <v>7</v>
      </c>
      <c r="G33" s="17">
        <f>COUNTIF('22'!F2:F938, "7")</f>
        <v>15</v>
      </c>
      <c r="H33" s="17">
        <f>COUNTIF('22'!F2:F938, "5")</f>
        <v>2</v>
      </c>
      <c r="I33" s="23">
        <f>COUNTIF('22'!F2:F938, "2")</f>
        <v>12</v>
      </c>
      <c r="J33" s="26">
        <f>'22'!$J$1</f>
        <v>44</v>
      </c>
      <c r="K33" s="72" t="s">
        <v>164</v>
      </c>
      <c r="L33" t="s">
        <v>35</v>
      </c>
    </row>
    <row r="34" spans="1:12" x14ac:dyDescent="0.3">
      <c r="A34" s="78">
        <v>32</v>
      </c>
      <c r="B34" s="78">
        <v>32</v>
      </c>
      <c r="C34" s="79" t="str">
        <f>('57'!A1)</f>
        <v>John English</v>
      </c>
      <c r="D34" s="29">
        <v>57</v>
      </c>
      <c r="E34" s="30">
        <f>('57'!F1)</f>
        <v>207</v>
      </c>
      <c r="F34" s="27">
        <f>COUNTIF('57'!F2:F973, "10")</f>
        <v>8</v>
      </c>
      <c r="G34" s="17">
        <f>COUNTIF('57'!F2:F973, "7")</f>
        <v>13</v>
      </c>
      <c r="H34" s="17">
        <f>COUNTIF('57'!F2:F973, "5")</f>
        <v>2</v>
      </c>
      <c r="I34" s="23">
        <f>COUNTIF('57'!F2:F973, "2")</f>
        <v>13</v>
      </c>
      <c r="J34" s="26">
        <f>'57'!$J$1</f>
        <v>61</v>
      </c>
      <c r="K34" s="70" t="s">
        <v>159</v>
      </c>
    </row>
    <row r="35" spans="1:12" x14ac:dyDescent="0.3">
      <c r="A35" s="78">
        <v>33</v>
      </c>
      <c r="B35" s="78">
        <v>31</v>
      </c>
      <c r="C35" s="46" t="str">
        <f>IF('23'!A1="","",'23'!A1)</f>
        <v>Wing Man</v>
      </c>
      <c r="D35" s="29">
        <v>23</v>
      </c>
      <c r="E35" s="30">
        <f>('23'!F1)</f>
        <v>207</v>
      </c>
      <c r="F35" s="27">
        <f>COUNTIF('23'!F2:F939, "10")</f>
        <v>6</v>
      </c>
      <c r="G35" s="17">
        <f>COUNTIF('23'!F2:F939, "7")</f>
        <v>15</v>
      </c>
      <c r="H35" s="17">
        <f>COUNTIF('23'!F2:F939, "5")</f>
        <v>2</v>
      </c>
      <c r="I35" s="23">
        <f>COUNTIF('23'!F2:F939, "2")</f>
        <v>16</v>
      </c>
      <c r="J35" s="26">
        <f>'23'!$J$1</f>
        <v>36</v>
      </c>
      <c r="K35" s="72"/>
    </row>
    <row r="36" spans="1:12" x14ac:dyDescent="0.3">
      <c r="A36" s="78">
        <v>34</v>
      </c>
      <c r="B36" s="78">
        <v>34</v>
      </c>
      <c r="C36" s="46" t="str">
        <f>IF('16'!A1="","",'16'!A1)</f>
        <v>Phil Davies</v>
      </c>
      <c r="D36" s="29">
        <v>16</v>
      </c>
      <c r="E36" s="30">
        <f>('16'!F1)</f>
        <v>207</v>
      </c>
      <c r="F36" s="27">
        <f>COUNTIF('16'!F2:F932, "10")</f>
        <v>3</v>
      </c>
      <c r="G36" s="17">
        <f>COUNTIF('16'!F2:F932, "7")</f>
        <v>16</v>
      </c>
      <c r="H36" s="17">
        <f>COUNTIF('16'!F2:F932, "5")</f>
        <v>7</v>
      </c>
      <c r="I36" s="23">
        <f>COUNTIF('16'!F2:F932, "2")</f>
        <v>15</v>
      </c>
      <c r="J36" s="26">
        <f>'16'!$J$1</f>
        <v>41</v>
      </c>
      <c r="K36" s="72"/>
      <c r="L36" t="s">
        <v>35</v>
      </c>
    </row>
    <row r="37" spans="1:12" x14ac:dyDescent="0.3">
      <c r="A37" s="78">
        <v>35</v>
      </c>
      <c r="B37" s="78">
        <v>35</v>
      </c>
      <c r="C37" s="46" t="str">
        <f>IF('8'!A1="","",'8'!A1)</f>
        <v>Vinny Tamburrini 1</v>
      </c>
      <c r="D37" s="29">
        <v>8</v>
      </c>
      <c r="E37" s="30">
        <f>('8'!F1)</f>
        <v>204</v>
      </c>
      <c r="F37" s="27">
        <f>COUNTIF('8'!F1:F923, "10")</f>
        <v>4</v>
      </c>
      <c r="G37" s="17">
        <f>COUNTIF('8'!F1:F923, "7")</f>
        <v>16</v>
      </c>
      <c r="H37" s="17">
        <f>COUNTIF('8'!F1:F923, "5")</f>
        <v>6</v>
      </c>
      <c r="I37" s="23">
        <f>COUNTIF('8'!F1:F923, "2")</f>
        <v>11</v>
      </c>
      <c r="J37" s="26">
        <f>'8'!$J$1</f>
        <v>29</v>
      </c>
      <c r="K37" s="70"/>
      <c r="L37" t="s">
        <v>35</v>
      </c>
    </row>
    <row r="38" spans="1:12" x14ac:dyDescent="0.3">
      <c r="A38" s="78">
        <v>36</v>
      </c>
      <c r="B38" s="78">
        <v>36</v>
      </c>
      <c r="C38" s="46" t="str">
        <f>IF('9'!A1="","",'9'!A1)</f>
        <v>Vinny Tamburrini 2</v>
      </c>
      <c r="D38" s="29">
        <v>9</v>
      </c>
      <c r="E38" s="30">
        <f>('9'!F1)</f>
        <v>201</v>
      </c>
      <c r="F38" s="27">
        <f>COUNTIF('9'!F2:F925, "10")</f>
        <v>3</v>
      </c>
      <c r="G38" s="17">
        <f>COUNTIF('9'!F2:F925, "7")</f>
        <v>19</v>
      </c>
      <c r="H38" s="17">
        <f>COUNTIF('9'!F2:F925, "5")</f>
        <v>4</v>
      </c>
      <c r="I38" s="23">
        <f>COUNTIF('9'!F2:F925, "2")</f>
        <v>9</v>
      </c>
      <c r="J38" s="26">
        <f>'9'!$J$1</f>
        <v>25</v>
      </c>
      <c r="K38" s="72"/>
    </row>
    <row r="39" spans="1:12" x14ac:dyDescent="0.3">
      <c r="A39" s="78">
        <v>37</v>
      </c>
      <c r="B39" s="78">
        <v>37</v>
      </c>
      <c r="C39" s="79" t="str">
        <f>('92'!A$1)</f>
        <v>Lewis Rundle</v>
      </c>
      <c r="D39" s="29">
        <v>92</v>
      </c>
      <c r="E39" s="30">
        <f>('92'!F$1)</f>
        <v>200</v>
      </c>
      <c r="F39" s="27">
        <f>COUNTIF('92'!F$2:F1007, "10")</f>
        <v>6</v>
      </c>
      <c r="G39" s="17">
        <f>COUNTIF('92'!F$2:F1007, "7")</f>
        <v>14</v>
      </c>
      <c r="H39" s="17">
        <f>COUNTIF('92'!F$2:F1007, "5")</f>
        <v>4</v>
      </c>
      <c r="I39" s="23">
        <f>COUNTIF('92'!F$2:F1007, "2")</f>
        <v>11</v>
      </c>
      <c r="J39" s="26">
        <f>'92'!$J$1</f>
        <v>50</v>
      </c>
      <c r="K39" s="72" t="s">
        <v>159</v>
      </c>
    </row>
    <row r="40" spans="1:12" x14ac:dyDescent="0.3">
      <c r="A40" s="78">
        <v>38</v>
      </c>
      <c r="B40" s="78">
        <v>39</v>
      </c>
      <c r="C40" s="79" t="str">
        <f>('78'!A1)</f>
        <v>Richard Barnes</v>
      </c>
      <c r="D40" s="29">
        <v>78</v>
      </c>
      <c r="E40" s="30">
        <f>('78'!F1)</f>
        <v>198</v>
      </c>
      <c r="F40" s="27">
        <f>COUNTIF('78'!F$2:F993, "10")</f>
        <v>4</v>
      </c>
      <c r="G40" s="17">
        <f>COUNTIF('78'!F$2:F993, "7")</f>
        <v>15</v>
      </c>
      <c r="H40" s="17">
        <f>COUNTIF('78'!F$2:F993, "5")</f>
        <v>5</v>
      </c>
      <c r="I40" s="23">
        <f>COUNTIF('78'!F$2:F993, "2")</f>
        <v>14</v>
      </c>
      <c r="J40" s="26">
        <f>'78'!$J$1</f>
        <v>46</v>
      </c>
      <c r="K40" s="72" t="s">
        <v>177</v>
      </c>
    </row>
    <row r="41" spans="1:12" x14ac:dyDescent="0.3">
      <c r="A41" s="78">
        <v>39</v>
      </c>
      <c r="B41" s="78">
        <v>48</v>
      </c>
      <c r="C41" s="46" t="str">
        <f>IF('7'!A1="","",'7'!A1)</f>
        <v>Pete Hay</v>
      </c>
      <c r="D41" s="29">
        <v>7</v>
      </c>
      <c r="E41" s="30">
        <f>('7'!F1)</f>
        <v>197</v>
      </c>
      <c r="F41" s="27">
        <f>COUNTIF('7'!F2:F923, "10")</f>
        <v>6</v>
      </c>
      <c r="G41" s="17">
        <f>COUNTIF('7'!F2:F923, "7")</f>
        <v>15</v>
      </c>
      <c r="H41" s="17">
        <f>COUNTIF('7'!F2:F923, "5")</f>
        <v>0</v>
      </c>
      <c r="I41" s="23">
        <f>COUNTIF('7'!F2:F923, "2")</f>
        <v>16</v>
      </c>
      <c r="J41" s="26">
        <f>'7'!$J$1</f>
        <v>50</v>
      </c>
      <c r="K41" s="72" t="s">
        <v>106</v>
      </c>
      <c r="L41" t="s">
        <v>35</v>
      </c>
    </row>
    <row r="42" spans="1:12" x14ac:dyDescent="0.3">
      <c r="A42" s="78">
        <v>40</v>
      </c>
      <c r="B42" s="78">
        <v>38</v>
      </c>
      <c r="C42" s="46" t="str">
        <f>IF('12'!A1="","",'12'!A1)</f>
        <v>Tony Murrell</v>
      </c>
      <c r="D42" s="29">
        <v>12</v>
      </c>
      <c r="E42" s="30">
        <f>('12'!F1)</f>
        <v>197</v>
      </c>
      <c r="F42" s="27">
        <f>COUNTIF('12'!F2:F928, "10")</f>
        <v>3</v>
      </c>
      <c r="G42" s="17">
        <f>COUNTIF('12'!F2:F928, "7")</f>
        <v>17</v>
      </c>
      <c r="H42" s="17">
        <f>COUNTIF('12'!F2:F928, "5")</f>
        <v>2</v>
      </c>
      <c r="I42" s="23">
        <f>COUNTIF('12'!F2:F928, "2")</f>
        <v>19</v>
      </c>
      <c r="J42" s="26">
        <f>'12'!$J$1</f>
        <v>40</v>
      </c>
      <c r="K42" s="72"/>
    </row>
    <row r="43" spans="1:12" x14ac:dyDescent="0.3">
      <c r="A43" s="78">
        <v>41</v>
      </c>
      <c r="B43" s="78">
        <v>53</v>
      </c>
      <c r="C43" s="79" t="str">
        <f>('40'!A1)</f>
        <v>Adam Evans</v>
      </c>
      <c r="D43" s="29">
        <v>40</v>
      </c>
      <c r="E43" s="30">
        <f>('40'!F1)</f>
        <v>196</v>
      </c>
      <c r="F43" s="27">
        <f>COUNTIF('40'!F2:F956, "10")</f>
        <v>6</v>
      </c>
      <c r="G43" s="17">
        <f>COUNTIF('40'!F2:F956, "7")</f>
        <v>14</v>
      </c>
      <c r="H43" s="17">
        <f>COUNTIF('40'!F2:F956, "5")</f>
        <v>2</v>
      </c>
      <c r="I43" s="23">
        <f>COUNTIF('40'!F2:F956, "2")</f>
        <v>14</v>
      </c>
      <c r="J43" s="26">
        <f>'40'!$J$1</f>
        <v>56</v>
      </c>
      <c r="K43" s="72" t="s">
        <v>132</v>
      </c>
    </row>
    <row r="44" spans="1:12" x14ac:dyDescent="0.3">
      <c r="A44" s="78">
        <v>42</v>
      </c>
      <c r="B44" s="78">
        <v>40</v>
      </c>
      <c r="C44" s="79" t="str">
        <f>('61'!A1)</f>
        <v>Jo Williams</v>
      </c>
      <c r="D44" s="29">
        <v>61</v>
      </c>
      <c r="E44" s="30">
        <f>('61'!F1)</f>
        <v>195</v>
      </c>
      <c r="F44" s="27">
        <f>COUNTIF('61'!F2:F977, "10")</f>
        <v>6</v>
      </c>
      <c r="G44" s="17">
        <f>COUNTIF('61'!F2:F977, "7")</f>
        <v>12</v>
      </c>
      <c r="H44" s="17">
        <f>COUNTIF('61'!F2:F977, "5")</f>
        <v>5</v>
      </c>
      <c r="I44" s="23">
        <f>COUNTIF('61'!F2:F977, "2")</f>
        <v>13</v>
      </c>
      <c r="J44" s="26">
        <f>'61'!$J$1</f>
        <v>39</v>
      </c>
      <c r="K44" s="72"/>
    </row>
    <row r="45" spans="1:12" x14ac:dyDescent="0.3">
      <c r="A45" s="78">
        <v>43</v>
      </c>
      <c r="B45" s="78">
        <v>57</v>
      </c>
      <c r="C45" s="79" t="str">
        <f>('53'!A1)</f>
        <v>Bethany English</v>
      </c>
      <c r="D45" s="29">
        <v>53</v>
      </c>
      <c r="E45" s="30">
        <f>('53'!F1)</f>
        <v>195</v>
      </c>
      <c r="F45" s="27">
        <f>COUNTIF('53'!F2:F969, "10")</f>
        <v>6</v>
      </c>
      <c r="G45" s="17">
        <f>COUNTIF('53'!F2:F969, "7")</f>
        <v>12</v>
      </c>
      <c r="H45" s="17">
        <f>COUNTIF('53'!F2:F969, "5")</f>
        <v>3</v>
      </c>
      <c r="I45" s="23">
        <f>COUNTIF('53'!F2:F969, "2")</f>
        <v>18</v>
      </c>
      <c r="J45" s="26">
        <f>'53'!$J$1</f>
        <v>39</v>
      </c>
      <c r="K45" s="70" t="s">
        <v>159</v>
      </c>
    </row>
    <row r="46" spans="1:12" x14ac:dyDescent="0.3">
      <c r="A46" s="78">
        <v>44</v>
      </c>
      <c r="B46" s="78">
        <v>41</v>
      </c>
      <c r="C46" s="79" t="str">
        <f>('90'!A$1)</f>
        <v>Matthew Eisenstadt</v>
      </c>
      <c r="D46" s="29">
        <v>90</v>
      </c>
      <c r="E46" s="30">
        <f>('90'!F$1)</f>
        <v>195</v>
      </c>
      <c r="F46" s="27">
        <f>COUNTIF('90'!F$2:F1005, "10")</f>
        <v>5</v>
      </c>
      <c r="G46" s="17">
        <f>COUNTIF('90'!F$2:F1005, "7")</f>
        <v>15</v>
      </c>
      <c r="H46" s="17">
        <f>COUNTIF('90'!F$2:F1005, "5")</f>
        <v>2</v>
      </c>
      <c r="I46" s="23">
        <f>COUNTIF('90'!F$2:F1005, "2")</f>
        <v>15</v>
      </c>
      <c r="J46" s="26">
        <f>'90'!$J$1</f>
        <v>24</v>
      </c>
      <c r="K46" s="72" t="s">
        <v>164</v>
      </c>
    </row>
    <row r="47" spans="1:12" x14ac:dyDescent="0.3">
      <c r="A47" s="78">
        <v>45</v>
      </c>
      <c r="B47" s="78">
        <v>43</v>
      </c>
      <c r="C47" s="79" t="str">
        <f>('55'!A1)</f>
        <v>Peter Dudley</v>
      </c>
      <c r="D47" s="29">
        <v>55</v>
      </c>
      <c r="E47" s="30">
        <f>('55'!F1)</f>
        <v>195</v>
      </c>
      <c r="F47" s="27">
        <f>COUNTIF('55'!F2:F971, "10")</f>
        <v>5</v>
      </c>
      <c r="G47" s="17">
        <f>COUNTIF('55'!F2:F971, "7")</f>
        <v>15</v>
      </c>
      <c r="H47" s="17">
        <f>COUNTIF('55'!F2:F971, "5")</f>
        <v>2</v>
      </c>
      <c r="I47" s="23">
        <f>COUNTIF('55'!F2:F971, "2")</f>
        <v>15</v>
      </c>
      <c r="J47" s="26">
        <f>'55'!$J$1</f>
        <v>31</v>
      </c>
      <c r="K47" s="72"/>
      <c r="L47" t="s">
        <v>35</v>
      </c>
    </row>
    <row r="48" spans="1:12" x14ac:dyDescent="0.3">
      <c r="A48" s="78">
        <v>46</v>
      </c>
      <c r="B48" s="78">
        <v>61</v>
      </c>
      <c r="C48" s="79" t="str">
        <f>('28'!A1)</f>
        <v>Ivor Eisenstadt</v>
      </c>
      <c r="D48" s="29">
        <v>28</v>
      </c>
      <c r="E48" s="30">
        <f>('28'!F1)</f>
        <v>194</v>
      </c>
      <c r="F48" s="27">
        <f>COUNTIF('28'!F2:F944, "10")</f>
        <v>5</v>
      </c>
      <c r="G48" s="17">
        <f>COUNTIF('28'!F2:F944, "7")</f>
        <v>14</v>
      </c>
      <c r="H48" s="17">
        <f>COUNTIF('28'!F2:F944, "5")</f>
        <v>2</v>
      </c>
      <c r="I48" s="23">
        <f>COUNTIF('28'!F2:F944, "2")</f>
        <v>18</v>
      </c>
      <c r="J48" s="26">
        <f>'28'!$J$1</f>
        <v>51</v>
      </c>
      <c r="K48" s="72" t="s">
        <v>164</v>
      </c>
      <c r="L48" t="s">
        <v>35</v>
      </c>
    </row>
    <row r="49" spans="1:12" x14ac:dyDescent="0.3">
      <c r="A49" s="78">
        <v>47</v>
      </c>
      <c r="B49" s="78">
        <v>42</v>
      </c>
      <c r="C49" s="79" t="str">
        <f>('31'!A1)</f>
        <v>David Hay</v>
      </c>
      <c r="D49" s="29">
        <v>31</v>
      </c>
      <c r="E49" s="30">
        <f>('31'!F1)</f>
        <v>193</v>
      </c>
      <c r="F49" s="27">
        <f>COUNTIF('31'!F2:F947, "10")</f>
        <v>6</v>
      </c>
      <c r="G49" s="17">
        <f>COUNTIF('31'!F2:F947, "7")</f>
        <v>14</v>
      </c>
      <c r="H49" s="17">
        <f>COUNTIF('31'!F2:F947, "5")</f>
        <v>1</v>
      </c>
      <c r="I49" s="23">
        <f>COUNTIF('31'!F2:F947, "2")</f>
        <v>15</v>
      </c>
      <c r="J49" s="26">
        <f>'31'!$J$1</f>
        <v>37</v>
      </c>
      <c r="K49" s="72" t="s">
        <v>106</v>
      </c>
    </row>
    <row r="50" spans="1:12" x14ac:dyDescent="0.3">
      <c r="A50" s="78">
        <v>48</v>
      </c>
      <c r="B50" s="78">
        <v>44</v>
      </c>
      <c r="C50" s="79" t="str">
        <f>('33'!A1)</f>
        <v>Jack Edwards</v>
      </c>
      <c r="D50" s="29">
        <v>33</v>
      </c>
      <c r="E50" s="30">
        <f>('33'!F1)</f>
        <v>193</v>
      </c>
      <c r="F50" s="27">
        <f>COUNTIF('33'!F2:F949, "10")</f>
        <v>3</v>
      </c>
      <c r="G50" s="17">
        <f>COUNTIF('33'!F2:F949, "7")</f>
        <v>16</v>
      </c>
      <c r="H50" s="17">
        <f>COUNTIF('33'!F2:F949, "5")</f>
        <v>5</v>
      </c>
      <c r="I50" s="23">
        <f>COUNTIF('33'!F2:F949, "2")</f>
        <v>13</v>
      </c>
      <c r="J50" s="26">
        <f>'33'!$J$1</f>
        <v>24</v>
      </c>
      <c r="K50" s="72"/>
    </row>
    <row r="51" spans="1:12" x14ac:dyDescent="0.3">
      <c r="A51" s="78">
        <v>49</v>
      </c>
      <c r="B51" s="78">
        <v>45</v>
      </c>
      <c r="C51" s="79" t="str">
        <f>('58'!A1)</f>
        <v>Matthew Lloyd</v>
      </c>
      <c r="D51" s="29">
        <v>58</v>
      </c>
      <c r="E51" s="30">
        <f>('58'!F1)</f>
        <v>192</v>
      </c>
      <c r="F51" s="27">
        <f>COUNTIF('58'!F2:F974, "10")</f>
        <v>4</v>
      </c>
      <c r="G51" s="17">
        <f>COUNTIF('58'!F2:F974, "7")</f>
        <v>15</v>
      </c>
      <c r="H51" s="17">
        <f>COUNTIF('58'!F2:F974, "5")</f>
        <v>3</v>
      </c>
      <c r="I51" s="23">
        <f>COUNTIF('58'!F2:F974, "2")</f>
        <v>16</v>
      </c>
      <c r="J51" s="26">
        <f>'58'!$J$1</f>
        <v>35</v>
      </c>
      <c r="K51" s="72" t="s">
        <v>132</v>
      </c>
    </row>
    <row r="52" spans="1:12" x14ac:dyDescent="0.3">
      <c r="A52" s="78">
        <v>50</v>
      </c>
      <c r="B52" s="78">
        <v>46</v>
      </c>
      <c r="C52" s="79" t="str">
        <f>('82'!A$1)</f>
        <v>Frank Butler</v>
      </c>
      <c r="D52" s="29">
        <v>82</v>
      </c>
      <c r="E52" s="30">
        <f>('82'!F$1)</f>
        <v>192</v>
      </c>
      <c r="F52" s="27">
        <f>COUNTIF('82'!F$2:F997, "10")</f>
        <v>3</v>
      </c>
      <c r="G52" s="17">
        <f>COUNTIF('82'!F$2:F997, "7")</f>
        <v>17</v>
      </c>
      <c r="H52" s="17">
        <f>COUNTIF('82'!F$2:F997, "5")</f>
        <v>3</v>
      </c>
      <c r="I52" s="23">
        <f>COUNTIF('82'!F$2:F997, "2")</f>
        <v>14</v>
      </c>
      <c r="J52" s="26">
        <f>'82'!$J$1</f>
        <v>41</v>
      </c>
      <c r="K52" s="72"/>
    </row>
    <row r="53" spans="1:12" x14ac:dyDescent="0.3">
      <c r="A53" s="78">
        <v>51</v>
      </c>
      <c r="B53" s="78">
        <v>64</v>
      </c>
      <c r="C53" s="79" t="str">
        <f>('43'!A1)</f>
        <v>Steve Burnage</v>
      </c>
      <c r="D53" s="29">
        <v>43</v>
      </c>
      <c r="E53" s="30">
        <f>('43'!F1)</f>
        <v>192</v>
      </c>
      <c r="F53" s="27">
        <f>COUNTIF('43'!F2:F959, "10")</f>
        <v>3</v>
      </c>
      <c r="G53" s="17">
        <f>COUNTIF('43'!F2:F959, "7")</f>
        <v>16</v>
      </c>
      <c r="H53" s="17">
        <f>COUNTIF('43'!F2:F959, "5")</f>
        <v>4</v>
      </c>
      <c r="I53" s="23">
        <f>COUNTIF('43'!F2:F959, "2")</f>
        <v>15</v>
      </c>
      <c r="J53" s="26">
        <f>'43'!$J$1</f>
        <v>46</v>
      </c>
      <c r="K53" s="72"/>
    </row>
    <row r="54" spans="1:12" x14ac:dyDescent="0.3">
      <c r="A54" s="78">
        <v>52</v>
      </c>
      <c r="B54" s="78">
        <v>50</v>
      </c>
      <c r="C54" s="79" t="str">
        <f>('56'!A1)</f>
        <v>Bill Griffiths</v>
      </c>
      <c r="D54" s="29">
        <v>56</v>
      </c>
      <c r="E54" s="30">
        <f>('56'!F1)</f>
        <v>191</v>
      </c>
      <c r="F54" s="27">
        <f>COUNTIF('56'!F2:F972, "10")</f>
        <v>3</v>
      </c>
      <c r="G54" s="17">
        <f>COUNTIF('56'!F2:F972, "7")</f>
        <v>16</v>
      </c>
      <c r="H54" s="17">
        <f>COUNTIF('56'!F2:F972, "5")</f>
        <v>5</v>
      </c>
      <c r="I54" s="23">
        <f>COUNTIF('56'!F2:F972, "2")</f>
        <v>12</v>
      </c>
      <c r="J54" s="26">
        <f>'56'!$J$1</f>
        <v>24</v>
      </c>
      <c r="K54" s="72"/>
    </row>
    <row r="55" spans="1:12" x14ac:dyDescent="0.3">
      <c r="A55" s="78">
        <v>53</v>
      </c>
      <c r="B55" s="78">
        <v>51</v>
      </c>
      <c r="C55" s="79" t="str">
        <f>('75'!A1)</f>
        <v>Daryll Curle</v>
      </c>
      <c r="D55" s="29">
        <v>75</v>
      </c>
      <c r="E55" s="30">
        <f>('75'!F1)</f>
        <v>191</v>
      </c>
      <c r="F55" s="27">
        <f>COUNTIF('75'!F$2:F990, "10")</f>
        <v>2</v>
      </c>
      <c r="G55" s="17">
        <f>COUNTIF('75'!F$2:F990, "7")</f>
        <v>20</v>
      </c>
      <c r="H55" s="17">
        <f>COUNTIF('75'!F$2:F990, "5")</f>
        <v>1</v>
      </c>
      <c r="I55" s="23">
        <f>COUNTIF('75'!F$2:F990, "2")</f>
        <v>13</v>
      </c>
      <c r="J55" s="26">
        <f>'75'!$J$1</f>
        <v>40</v>
      </c>
      <c r="K55" s="72" t="s">
        <v>177</v>
      </c>
    </row>
    <row r="56" spans="1:12" x14ac:dyDescent="0.3">
      <c r="A56" s="78">
        <v>54</v>
      </c>
      <c r="B56" s="78">
        <v>47</v>
      </c>
      <c r="C56" s="79" t="str">
        <f>('50'!A1)</f>
        <v>Leon Roberts</v>
      </c>
      <c r="D56" s="29">
        <v>50</v>
      </c>
      <c r="E56" s="30">
        <f>('50'!F1)</f>
        <v>190</v>
      </c>
      <c r="F56" s="27">
        <f>COUNTIF('50'!F2:F966, "10")</f>
        <v>6</v>
      </c>
      <c r="G56" s="17">
        <f>COUNTIF('50'!F2:F966, "7")</f>
        <v>14</v>
      </c>
      <c r="H56" s="17">
        <f>COUNTIF('50'!F2:F966, "5")</f>
        <v>2</v>
      </c>
      <c r="I56" s="23">
        <f>COUNTIF('50'!F2:F966, "2")</f>
        <v>11</v>
      </c>
      <c r="J56" s="26">
        <f>'50'!$J$1</f>
        <v>18</v>
      </c>
      <c r="K56" s="70"/>
    </row>
    <row r="57" spans="1:12" x14ac:dyDescent="0.3">
      <c r="A57" s="78">
        <v>55</v>
      </c>
      <c r="B57" s="78">
        <v>49</v>
      </c>
      <c r="C57" s="79" t="str">
        <f>('32'!A1)</f>
        <v>Mandy Coster</v>
      </c>
      <c r="D57" s="29">
        <v>32</v>
      </c>
      <c r="E57" s="30">
        <f>('32'!F1)</f>
        <v>189</v>
      </c>
      <c r="F57" s="27">
        <f>COUNTIF('32'!F2:F948, "10")</f>
        <v>4</v>
      </c>
      <c r="G57" s="17">
        <f>COUNTIF('32'!F2:F948, "7")</f>
        <v>15</v>
      </c>
      <c r="H57" s="17">
        <f>COUNTIF('32'!F2:F948, "5")</f>
        <v>2</v>
      </c>
      <c r="I57" s="23">
        <f>COUNTIF('32'!F2:F948, "2")</f>
        <v>17</v>
      </c>
      <c r="J57" s="26">
        <f>'32'!$J$1</f>
        <v>28</v>
      </c>
      <c r="K57" s="72" t="s">
        <v>132</v>
      </c>
    </row>
    <row r="58" spans="1:12" x14ac:dyDescent="0.3">
      <c r="A58" s="78">
        <v>56</v>
      </c>
      <c r="B58" s="78">
        <v>71</v>
      </c>
      <c r="C58" s="79" t="str">
        <f>('26'!A1)</f>
        <v>Tony Abbott</v>
      </c>
      <c r="D58" s="29">
        <v>26</v>
      </c>
      <c r="E58" s="30">
        <f>('26'!F1)</f>
        <v>189</v>
      </c>
      <c r="F58" s="27">
        <f>COUNTIF('26'!F2:F942, "10")</f>
        <v>3</v>
      </c>
      <c r="G58" s="17">
        <f>COUNTIF('26'!F2:F942, "7")</f>
        <v>16</v>
      </c>
      <c r="H58" s="17">
        <f>COUNTIF('26'!F2:F942, "5")</f>
        <v>3</v>
      </c>
      <c r="I58" s="23">
        <f>COUNTIF('26'!F2:F942, "2")</f>
        <v>16</v>
      </c>
      <c r="J58" s="26">
        <f>'26'!$J$1</f>
        <v>53</v>
      </c>
      <c r="K58" s="72" t="s">
        <v>132</v>
      </c>
    </row>
    <row r="59" spans="1:12" x14ac:dyDescent="0.3">
      <c r="A59" s="78">
        <v>57</v>
      </c>
      <c r="B59" s="78">
        <v>74</v>
      </c>
      <c r="C59" s="46" t="str">
        <f>IF('17'!A1="","",'17'!A1)</f>
        <v>Rob Pearson</v>
      </c>
      <c r="D59" s="29">
        <v>17</v>
      </c>
      <c r="E59" s="30">
        <f>('17'!F1)</f>
        <v>188</v>
      </c>
      <c r="F59" s="27">
        <f>COUNTIF('17'!F2:F933, "10")</f>
        <v>5</v>
      </c>
      <c r="G59" s="17">
        <f>COUNTIF('17'!F2:F933, "7")</f>
        <v>14</v>
      </c>
      <c r="H59" s="17">
        <f>COUNTIF('17'!F2:F933, "5")</f>
        <v>2</v>
      </c>
      <c r="I59" s="23">
        <f>COUNTIF('17'!F2:F933, "2")</f>
        <v>15</v>
      </c>
      <c r="J59" s="26">
        <f>'17'!$J$1</f>
        <v>42</v>
      </c>
      <c r="K59" s="70"/>
    </row>
    <row r="60" spans="1:12" x14ac:dyDescent="0.3">
      <c r="A60" s="78">
        <v>58</v>
      </c>
      <c r="B60" s="78">
        <v>52</v>
      </c>
      <c r="C60" s="79" t="str">
        <f>('60'!A1)</f>
        <v>Rob Fuller</v>
      </c>
      <c r="D60" s="29">
        <v>60</v>
      </c>
      <c r="E60" s="30">
        <f>('60'!F1)</f>
        <v>187</v>
      </c>
      <c r="F60" s="27">
        <f>COUNTIF('60'!F2:F976, "10")</f>
        <v>6</v>
      </c>
      <c r="G60" s="17">
        <f>COUNTIF('60'!F2:F976, "7")</f>
        <v>11</v>
      </c>
      <c r="H60" s="17">
        <f>COUNTIF('60'!F2:F976, "5")</f>
        <v>2</v>
      </c>
      <c r="I60" s="23">
        <f>COUNTIF('60'!F2:F976, "2")</f>
        <v>20</v>
      </c>
      <c r="J60" s="26">
        <f>'60'!$J$1</f>
        <v>46</v>
      </c>
      <c r="K60" s="72" t="s">
        <v>139</v>
      </c>
      <c r="L60" s="110"/>
    </row>
    <row r="61" spans="1:12" x14ac:dyDescent="0.3">
      <c r="A61" s="78">
        <v>59</v>
      </c>
      <c r="B61" s="78">
        <v>58</v>
      </c>
      <c r="C61" s="79" t="str">
        <f>('47'!A1)</f>
        <v>David Soulsby</v>
      </c>
      <c r="D61" s="29">
        <v>47</v>
      </c>
      <c r="E61" s="30">
        <f>('47'!F1)</f>
        <v>187</v>
      </c>
      <c r="F61" s="27">
        <f>COUNTIF('47'!F2:F963, "10")</f>
        <v>4</v>
      </c>
      <c r="G61" s="17">
        <f>COUNTIF('47'!F2:F963, "7")</f>
        <v>14</v>
      </c>
      <c r="H61" s="17">
        <f>COUNTIF('47'!F2:F963, "5")</f>
        <v>3</v>
      </c>
      <c r="I61" s="23">
        <f>COUNTIF('47'!F2:F963, "2")</f>
        <v>17</v>
      </c>
      <c r="J61" s="26">
        <f>'47'!$J$1</f>
        <v>35</v>
      </c>
      <c r="K61" s="72"/>
    </row>
    <row r="62" spans="1:12" x14ac:dyDescent="0.3">
      <c r="A62" s="78">
        <v>60</v>
      </c>
      <c r="B62" s="78">
        <v>76</v>
      </c>
      <c r="C62" s="79" t="str">
        <f>('27'!A1)</f>
        <v>Zoe Abbott</v>
      </c>
      <c r="D62" s="29">
        <v>27</v>
      </c>
      <c r="E62" s="30">
        <f>('27'!F1)</f>
        <v>187</v>
      </c>
      <c r="F62" s="27">
        <f>COUNTIF('27'!F2:F943, "10")</f>
        <v>4</v>
      </c>
      <c r="G62" s="17">
        <f>COUNTIF('27'!F2:F943, "7")</f>
        <v>14</v>
      </c>
      <c r="H62" s="17">
        <f>COUNTIF('27'!F2:F943, "5")</f>
        <v>3</v>
      </c>
      <c r="I62" s="23">
        <f>COUNTIF('27'!F2:F943, "2")</f>
        <v>17</v>
      </c>
      <c r="J62" s="26">
        <f>'27'!$J$1</f>
        <v>56</v>
      </c>
      <c r="K62" s="72" t="s">
        <v>132</v>
      </c>
    </row>
    <row r="63" spans="1:12" x14ac:dyDescent="0.3">
      <c r="A63" s="78">
        <v>61</v>
      </c>
      <c r="B63" s="78">
        <v>59</v>
      </c>
      <c r="C63" s="79" t="str">
        <f>('95'!A$1)</f>
        <v>David Birch</v>
      </c>
      <c r="D63" s="29">
        <v>95</v>
      </c>
      <c r="E63" s="30">
        <f>('95'!F$1)</f>
        <v>187</v>
      </c>
      <c r="F63" s="27">
        <f>COUNTIF('95'!F$2:F1010, "10")</f>
        <v>1</v>
      </c>
      <c r="G63" s="17">
        <f>COUNTIF('95'!F$2:F1010, "7")</f>
        <v>19</v>
      </c>
      <c r="H63" s="17">
        <f>COUNTIF('95'!F$2:F1010, "5")</f>
        <v>2</v>
      </c>
      <c r="I63" s="23">
        <f>COUNTIF('95'!F$2:F1010, "2")</f>
        <v>17</v>
      </c>
      <c r="J63" s="26">
        <f>'95'!$J$1</f>
        <v>54</v>
      </c>
      <c r="K63" s="72" t="s">
        <v>170</v>
      </c>
      <c r="L63" t="s">
        <v>35</v>
      </c>
    </row>
    <row r="64" spans="1:12" x14ac:dyDescent="0.3">
      <c r="A64" s="78">
        <v>62</v>
      </c>
      <c r="B64" s="78">
        <v>54</v>
      </c>
      <c r="C64" s="46" t="str">
        <f>IF('3'!A1="","",'3'!A1)</f>
        <v>John Gerry</v>
      </c>
      <c r="D64" s="29">
        <v>3</v>
      </c>
      <c r="E64" s="30">
        <f>('3'!F1)</f>
        <v>186</v>
      </c>
      <c r="F64" s="27">
        <f>COUNTIF('3'!F2:F919, "10")</f>
        <v>5</v>
      </c>
      <c r="G64" s="17">
        <f>COUNTIF('3'!F2:F919, "7")</f>
        <v>14</v>
      </c>
      <c r="H64" s="17">
        <f>COUNTIF('3'!F2:F919, "5")</f>
        <v>2</v>
      </c>
      <c r="I64" s="23">
        <f>COUNTIF('3'!F2:F919, "2")</f>
        <v>14</v>
      </c>
      <c r="J64" s="26">
        <f>'3'!$J$1</f>
        <v>51</v>
      </c>
      <c r="K64" s="72"/>
    </row>
    <row r="65" spans="1:12" x14ac:dyDescent="0.3">
      <c r="A65" s="78">
        <v>63</v>
      </c>
      <c r="B65" s="78">
        <v>55</v>
      </c>
      <c r="C65" s="79" t="str">
        <f>('73'!A1)</f>
        <v>Julia Eisenstadt</v>
      </c>
      <c r="D65" s="29">
        <v>73</v>
      </c>
      <c r="E65" s="30">
        <f>('73'!F1)</f>
        <v>186</v>
      </c>
      <c r="F65" s="27">
        <f>COUNTIF('73'!F$2:F988, "10")</f>
        <v>4</v>
      </c>
      <c r="G65" s="17">
        <f>COUNTIF('73'!F$2:F988, "7")</f>
        <v>15</v>
      </c>
      <c r="H65" s="17">
        <f>COUNTIF('73'!F$2:F988, "5")</f>
        <v>3</v>
      </c>
      <c r="I65" s="23">
        <f>COUNTIF('73'!F$2:F988, "2")</f>
        <v>13</v>
      </c>
      <c r="J65" s="26">
        <f>'73'!$J$1</f>
        <v>6</v>
      </c>
      <c r="K65" s="72" t="s">
        <v>164</v>
      </c>
    </row>
    <row r="66" spans="1:12" x14ac:dyDescent="0.3">
      <c r="A66" s="78">
        <v>64</v>
      </c>
      <c r="B66" s="78">
        <v>70</v>
      </c>
      <c r="C66" s="79" t="str">
        <f>('76'!A1)</f>
        <v>Brian Curle</v>
      </c>
      <c r="D66" s="29">
        <v>76</v>
      </c>
      <c r="E66" s="30">
        <f>('76'!F1)</f>
        <v>186</v>
      </c>
      <c r="F66" s="27">
        <f>COUNTIF('76'!F$2:F991, "10")</f>
        <v>3</v>
      </c>
      <c r="G66" s="17">
        <f>COUNTIF('76'!F$2:F991, "7")</f>
        <v>16</v>
      </c>
      <c r="H66" s="17">
        <f>COUNTIF('76'!F$2:F991, "5")</f>
        <v>2</v>
      </c>
      <c r="I66" s="23">
        <f>COUNTIF('76'!F$2:F991, "2")</f>
        <v>17</v>
      </c>
      <c r="J66" s="26">
        <f>'76'!$J$1</f>
        <v>30</v>
      </c>
      <c r="K66" s="72" t="s">
        <v>177</v>
      </c>
    </row>
    <row r="67" spans="1:12" x14ac:dyDescent="0.3">
      <c r="A67" s="78">
        <v>65</v>
      </c>
      <c r="B67" s="78">
        <v>72</v>
      </c>
      <c r="C67" s="79" t="str">
        <f>('52'!A1)</f>
        <v>Larry English</v>
      </c>
      <c r="D67" s="29">
        <v>52</v>
      </c>
      <c r="E67" s="30">
        <f>('52'!F1)</f>
        <v>186</v>
      </c>
      <c r="F67" s="27">
        <f>COUNTIF('52'!F2:F968, "10")</f>
        <v>2</v>
      </c>
      <c r="G67" s="17">
        <f>COUNTIF('52'!F2:F968, "7")</f>
        <v>17</v>
      </c>
      <c r="H67" s="17">
        <f>COUNTIF('52'!F2:F968, "5")</f>
        <v>5</v>
      </c>
      <c r="I67" s="23">
        <f>COUNTIF('52'!F2:F968, "2")</f>
        <v>11</v>
      </c>
      <c r="J67" s="26">
        <f>'52'!$J$1</f>
        <v>63</v>
      </c>
      <c r="K67" s="70" t="s">
        <v>159</v>
      </c>
      <c r="L67" t="s">
        <v>35</v>
      </c>
    </row>
    <row r="68" spans="1:12" x14ac:dyDescent="0.3">
      <c r="A68" s="78">
        <v>66</v>
      </c>
      <c r="B68" s="78">
        <v>56</v>
      </c>
      <c r="C68" s="79" t="str">
        <f>('79'!A1)</f>
        <v>Jamie Shaw</v>
      </c>
      <c r="D68" s="29">
        <v>79</v>
      </c>
      <c r="E68" s="30">
        <f>('79'!F1)</f>
        <v>185</v>
      </c>
      <c r="F68" s="27">
        <f>COUNTIF('79'!F$2:F994, "10")</f>
        <v>5</v>
      </c>
      <c r="G68" s="17">
        <f>COUNTIF('79'!F$2:F994, "7")</f>
        <v>12</v>
      </c>
      <c r="H68" s="17">
        <f>COUNTIF('79'!F$2:F994, "5")</f>
        <v>5</v>
      </c>
      <c r="I68" s="23">
        <f>COUNTIF('79'!F$2:F994, "2")</f>
        <v>13</v>
      </c>
      <c r="J68" s="26">
        <f>'79'!$J$1</f>
        <v>34</v>
      </c>
      <c r="K68" s="72"/>
    </row>
    <row r="69" spans="1:12" x14ac:dyDescent="0.3">
      <c r="A69" s="78">
        <v>67</v>
      </c>
      <c r="B69" s="78">
        <v>62</v>
      </c>
      <c r="C69" s="79" t="str">
        <f>('74'!A1)</f>
        <v>Rich Bayliss</v>
      </c>
      <c r="D69" s="29">
        <v>74</v>
      </c>
      <c r="E69" s="30">
        <f>('74'!F1)</f>
        <v>185</v>
      </c>
      <c r="F69" s="27">
        <f>COUNTIF('74'!F$2:F989, "10")</f>
        <v>3</v>
      </c>
      <c r="G69" s="17">
        <f>COUNTIF('74'!F$2:F989, "7")</f>
        <v>17</v>
      </c>
      <c r="H69" s="17">
        <f>COUNTIF('74'!F$2:F989, "5")</f>
        <v>0</v>
      </c>
      <c r="I69" s="23">
        <f>COUNTIF('74'!F$2:F989, "2")</f>
        <v>18</v>
      </c>
      <c r="J69" s="26">
        <f>'74'!$J$1</f>
        <v>21</v>
      </c>
      <c r="K69" s="72"/>
    </row>
    <row r="70" spans="1:12" x14ac:dyDescent="0.3">
      <c r="A70" s="78">
        <v>68</v>
      </c>
      <c r="B70" s="78">
        <v>60</v>
      </c>
      <c r="C70" s="46" t="str">
        <f>IF('4'!A1="","",'4'!A1)</f>
        <v>Steen Dalgas</v>
      </c>
      <c r="D70" s="29">
        <v>4</v>
      </c>
      <c r="E70" s="30">
        <f>('4'!F1)</f>
        <v>184</v>
      </c>
      <c r="F70" s="27">
        <f>COUNTIF('4'!F2:F920, "10")</f>
        <v>4</v>
      </c>
      <c r="G70" s="17">
        <f>COUNTIF('4'!F2:F920, "7")</f>
        <v>15</v>
      </c>
      <c r="H70" s="17">
        <f>COUNTIF('4'!F2:F920, "5")</f>
        <v>3</v>
      </c>
      <c r="I70" s="23">
        <f>COUNTIF('4'!F2:F920, "2")</f>
        <v>12</v>
      </c>
      <c r="J70" s="26">
        <f>'4'!$J$1</f>
        <v>56</v>
      </c>
      <c r="K70" s="72"/>
      <c r="L70" t="s">
        <v>35</v>
      </c>
    </row>
    <row r="71" spans="1:12" x14ac:dyDescent="0.3">
      <c r="A71" s="78">
        <v>69</v>
      </c>
      <c r="B71" s="78">
        <v>63</v>
      </c>
      <c r="C71" s="79" t="str">
        <f>('41'!A1)</f>
        <v>Bev Lloyd</v>
      </c>
      <c r="D71" s="29">
        <v>41</v>
      </c>
      <c r="E71" s="30">
        <f>('41'!F1)</f>
        <v>184</v>
      </c>
      <c r="F71" s="27">
        <f>COUNTIF('41'!F2:F957, "10")</f>
        <v>3</v>
      </c>
      <c r="G71" s="17">
        <f>COUNTIF('41'!F2:F957, "7")</f>
        <v>14</v>
      </c>
      <c r="H71" s="17">
        <f>COUNTIF('41'!F2:F957, "5")</f>
        <v>4</v>
      </c>
      <c r="I71" s="23">
        <f>COUNTIF('41'!F2:F957, "2")</f>
        <v>18</v>
      </c>
      <c r="J71" s="26">
        <f>'41'!$J$1</f>
        <v>54</v>
      </c>
      <c r="K71" s="72" t="s">
        <v>132</v>
      </c>
    </row>
    <row r="72" spans="1:12" x14ac:dyDescent="0.3">
      <c r="A72" s="78">
        <v>70</v>
      </c>
      <c r="B72" s="78">
        <v>69</v>
      </c>
      <c r="C72" s="79" t="str">
        <f>('83'!A$1)</f>
        <v>Ben Harper</v>
      </c>
      <c r="D72" s="29">
        <v>83</v>
      </c>
      <c r="E72" s="30">
        <f>('83'!F$1)</f>
        <v>181</v>
      </c>
      <c r="F72" s="27">
        <f>COUNTIF('83'!F$2:F998, "10")</f>
        <v>5</v>
      </c>
      <c r="G72" s="17">
        <f>COUNTIF('83'!F$2:F998, "7")</f>
        <v>11</v>
      </c>
      <c r="H72" s="17">
        <f>COUNTIF('83'!F$2:F998, "5")</f>
        <v>4</v>
      </c>
      <c r="I72" s="23">
        <f>COUNTIF('83'!F$2:F998, "2")</f>
        <v>17</v>
      </c>
      <c r="J72" s="26">
        <f>'83'!$J$1</f>
        <v>41</v>
      </c>
      <c r="K72" s="72"/>
      <c r="L72" t="s">
        <v>35</v>
      </c>
    </row>
    <row r="73" spans="1:12" x14ac:dyDescent="0.3">
      <c r="A73" s="78">
        <v>71</v>
      </c>
      <c r="B73" s="78">
        <v>73</v>
      </c>
      <c r="C73" s="79" t="str">
        <f>IF('1'!A1="","",'1'!A1)</f>
        <v>Marcus Karia</v>
      </c>
      <c r="D73" s="29">
        <v>1</v>
      </c>
      <c r="E73" s="30">
        <f>('1'!F1)</f>
        <v>180</v>
      </c>
      <c r="F73" s="27">
        <f>COUNTIF('1'!F2:F917, "10")</f>
        <v>5</v>
      </c>
      <c r="G73" s="17">
        <f>COUNTIF('1'!F2:F917, "7")</f>
        <v>11</v>
      </c>
      <c r="H73" s="17">
        <f>COUNTIF('1'!F2:F917, "5")</f>
        <v>5</v>
      </c>
      <c r="I73" s="23">
        <f>COUNTIF('1'!F2:F917, "2")</f>
        <v>14</v>
      </c>
      <c r="J73" s="26">
        <f>'1'!$J$1</f>
        <v>34</v>
      </c>
      <c r="K73" s="70"/>
      <c r="L73" t="s">
        <v>35</v>
      </c>
    </row>
    <row r="74" spans="1:12" x14ac:dyDescent="0.3">
      <c r="A74" s="78">
        <v>72</v>
      </c>
      <c r="B74" s="78">
        <v>65</v>
      </c>
      <c r="C74" s="46" t="str">
        <f>IF('6'!A1="","",'6'!A1)</f>
        <v>James Smith</v>
      </c>
      <c r="D74" s="29">
        <v>6</v>
      </c>
      <c r="E74" s="30">
        <f>('6'!F1)</f>
        <v>180</v>
      </c>
      <c r="F74" s="27">
        <f>COUNTIF('6'!F2:F922, "10")</f>
        <v>4</v>
      </c>
      <c r="G74" s="17">
        <f>COUNTIF('6'!F2:F922, "7")</f>
        <v>15</v>
      </c>
      <c r="H74" s="17">
        <f>COUNTIF('6'!F2:F922, "5")</f>
        <v>1</v>
      </c>
      <c r="I74" s="23">
        <f>COUNTIF('6'!F2:F922, "2")</f>
        <v>15</v>
      </c>
      <c r="J74" s="26">
        <f>'6'!$J$1</f>
        <v>31</v>
      </c>
      <c r="K74" s="72"/>
      <c r="L74" t="s">
        <v>35</v>
      </c>
    </row>
    <row r="75" spans="1:12" x14ac:dyDescent="0.3">
      <c r="A75" s="78">
        <v>73</v>
      </c>
      <c r="B75" s="78">
        <v>66</v>
      </c>
      <c r="C75" s="46" t="str">
        <f>IF('13'!A1="","",'13'!A1)</f>
        <v>Martin Stevinson</v>
      </c>
      <c r="D75" s="29">
        <v>13</v>
      </c>
      <c r="E75" s="30">
        <f>('13'!F1)</f>
        <v>180</v>
      </c>
      <c r="F75" s="27">
        <f>COUNTIF('13'!F2:F929, "10")</f>
        <v>3</v>
      </c>
      <c r="G75" s="17">
        <f>COUNTIF('13'!F2:F929, "7")</f>
        <v>14</v>
      </c>
      <c r="H75" s="17">
        <f>COUNTIF('13'!F2:F929, "5")</f>
        <v>4</v>
      </c>
      <c r="I75" s="23">
        <f>COUNTIF('13'!F2:F929, "2")</f>
        <v>16</v>
      </c>
      <c r="J75" s="26">
        <f>'13'!$J$1</f>
        <v>41</v>
      </c>
      <c r="K75" s="70"/>
    </row>
    <row r="76" spans="1:12" x14ac:dyDescent="0.3">
      <c r="A76" s="78">
        <v>74</v>
      </c>
      <c r="B76" s="78">
        <v>67</v>
      </c>
      <c r="C76" s="79" t="str">
        <f>('96'!A$1)</f>
        <v>Cameron Barnes</v>
      </c>
      <c r="D76" s="29">
        <v>96</v>
      </c>
      <c r="E76" s="30">
        <f>('96'!F$1)</f>
        <v>180</v>
      </c>
      <c r="F76" s="27">
        <f>COUNTIF('96'!F$2:F1011, "9")</f>
        <v>0</v>
      </c>
      <c r="G76" s="17">
        <f>COUNTIF('96'!F$2:F1011, "7")</f>
        <v>13</v>
      </c>
      <c r="H76" s="17">
        <f>COUNTIF('96'!F$2:F1011, "5")</f>
        <v>3</v>
      </c>
      <c r="I76" s="23">
        <f>COUNTIF('96'!F$2:F1011, "2")</f>
        <v>17</v>
      </c>
      <c r="J76" s="26">
        <f>'96'!$J$1</f>
        <v>35</v>
      </c>
      <c r="K76" s="72" t="s">
        <v>177</v>
      </c>
      <c r="L76" t="s">
        <v>35</v>
      </c>
    </row>
    <row r="77" spans="1:12" x14ac:dyDescent="0.3">
      <c r="A77" s="78">
        <v>75</v>
      </c>
      <c r="B77" s="78">
        <v>68</v>
      </c>
      <c r="C77" s="79" t="str">
        <f>('77'!A1)</f>
        <v>Dan Murgatroyd</v>
      </c>
      <c r="D77" s="29">
        <v>77</v>
      </c>
      <c r="E77" s="30">
        <f>('77'!F1)</f>
        <v>179</v>
      </c>
      <c r="F77" s="27">
        <f>COUNTIF('77'!F$2:F992, "10")</f>
        <v>5</v>
      </c>
      <c r="G77" s="17">
        <f>COUNTIF('77'!F$2:F992, "7")</f>
        <v>16</v>
      </c>
      <c r="H77" s="17">
        <f>COUNTIF('77'!F$2:F992, "5")</f>
        <v>1</v>
      </c>
      <c r="I77" s="23">
        <f>COUNTIF('77'!F$2:F992, "2")</f>
        <v>6</v>
      </c>
      <c r="J77" s="26">
        <f>'77'!$J$1</f>
        <v>18</v>
      </c>
      <c r="K77" s="72"/>
      <c r="L77" t="s">
        <v>35</v>
      </c>
    </row>
    <row r="78" spans="1:12" x14ac:dyDescent="0.3">
      <c r="A78" s="78">
        <v>76</v>
      </c>
      <c r="B78" s="78">
        <v>75</v>
      </c>
      <c r="C78" s="79" t="str">
        <f>('84'!A$1)</f>
        <v>Nigel Hobson</v>
      </c>
      <c r="D78" s="29">
        <v>84</v>
      </c>
      <c r="E78" s="30">
        <f>('84'!F$1)</f>
        <v>177</v>
      </c>
      <c r="F78" s="27">
        <f>COUNTIF('84'!F$2:F999, "10")</f>
        <v>5</v>
      </c>
      <c r="G78" s="17">
        <f>COUNTIF('84'!F$2:F999, "7")</f>
        <v>13</v>
      </c>
      <c r="H78" s="17">
        <f>COUNTIF('84'!F$2:F999, "5")</f>
        <v>2</v>
      </c>
      <c r="I78" s="23">
        <f>COUNTIF('84'!F$2:F999, "2")</f>
        <v>13</v>
      </c>
      <c r="J78" s="26">
        <f>'84'!$J$1</f>
        <v>13</v>
      </c>
      <c r="K78" s="72" t="s">
        <v>177</v>
      </c>
    </row>
    <row r="79" spans="1:12" x14ac:dyDescent="0.3">
      <c r="A79" s="78">
        <v>77</v>
      </c>
      <c r="B79" s="78">
        <v>77</v>
      </c>
      <c r="C79" s="46" t="str">
        <f>IF('19'!A1="","",'19'!A1)</f>
        <v>David Rampling</v>
      </c>
      <c r="D79" s="29">
        <v>19</v>
      </c>
      <c r="E79" s="30">
        <f>('19'!F1)</f>
        <v>176</v>
      </c>
      <c r="F79" s="27">
        <f>COUNTIF('19'!F2:F935, "10")</f>
        <v>3</v>
      </c>
      <c r="G79" s="17">
        <f>COUNTIF('19'!F2:F935, "7")</f>
        <v>15</v>
      </c>
      <c r="H79" s="17">
        <f>COUNTIF('19'!F2:F935, "5")</f>
        <v>3</v>
      </c>
      <c r="I79" s="23">
        <f>COUNTIF('19'!F2:F935, "2")</f>
        <v>13</v>
      </c>
      <c r="J79" s="26">
        <f>'19'!$J$1</f>
        <v>35</v>
      </c>
      <c r="K79" s="72"/>
    </row>
    <row r="80" spans="1:12" x14ac:dyDescent="0.3">
      <c r="A80" s="78">
        <v>78</v>
      </c>
      <c r="B80" s="78">
        <v>78</v>
      </c>
      <c r="C80" s="46" t="str">
        <f>IF('2'!A1="","",'2'!A1)</f>
        <v>Dan Chrispin</v>
      </c>
      <c r="D80" s="29">
        <v>2</v>
      </c>
      <c r="E80" s="30">
        <f>('2'!F1)</f>
        <v>175</v>
      </c>
      <c r="F80" s="27">
        <f>COUNTIF('2'!F2:F918, "10")</f>
        <v>6</v>
      </c>
      <c r="G80" s="17">
        <f>COUNTIF('2'!F2:F918, "7")</f>
        <v>11</v>
      </c>
      <c r="H80" s="17">
        <f>COUNTIF('2'!F2:F918, "5")</f>
        <v>2</v>
      </c>
      <c r="I80" s="23">
        <f>COUNTIF('2'!F2:F918, "2")</f>
        <v>14</v>
      </c>
      <c r="J80" s="26">
        <f>'2'!$J$1</f>
        <v>23</v>
      </c>
      <c r="K80" s="72"/>
      <c r="L80" s="110" t="s">
        <v>35</v>
      </c>
    </row>
    <row r="81" spans="1:12" x14ac:dyDescent="0.3">
      <c r="A81" s="78">
        <v>79</v>
      </c>
      <c r="B81" s="78">
        <v>80</v>
      </c>
      <c r="C81" s="79" t="str">
        <f>('72'!A1)</f>
        <v>Adam Eisenstadt</v>
      </c>
      <c r="D81" s="29">
        <v>72</v>
      </c>
      <c r="E81" s="30">
        <f>('72'!F1)</f>
        <v>174</v>
      </c>
      <c r="F81" s="27">
        <f>COUNTIF('72'!F$2:F987, "10")</f>
        <v>6</v>
      </c>
      <c r="G81" s="17">
        <f>COUNTIF('72'!F$2:F987, "7")</f>
        <v>10</v>
      </c>
      <c r="H81" s="17">
        <f>COUNTIF('72'!F$2:F987, "5")</f>
        <v>4</v>
      </c>
      <c r="I81" s="23">
        <f>COUNTIF('72'!F$2:F987, "2")</f>
        <v>12</v>
      </c>
      <c r="J81" s="26">
        <f>'72'!$J$1</f>
        <v>14</v>
      </c>
      <c r="K81" s="72" t="s">
        <v>164</v>
      </c>
      <c r="L81" s="110"/>
    </row>
    <row r="82" spans="1:12" x14ac:dyDescent="0.3">
      <c r="A82" s="78">
        <v>80</v>
      </c>
      <c r="B82" s="78">
        <v>79</v>
      </c>
      <c r="C82" s="79" t="str">
        <f>('62'!A1)</f>
        <v>Gemma Coggins</v>
      </c>
      <c r="D82" s="29">
        <v>62</v>
      </c>
      <c r="E82" s="30">
        <f>('62'!F1)</f>
        <v>174</v>
      </c>
      <c r="F82" s="27">
        <f>COUNTIF('62'!F2:F978, "10")</f>
        <v>3</v>
      </c>
      <c r="G82" s="17">
        <f>COUNTIF('62'!F2:F978, "7")</f>
        <v>14</v>
      </c>
      <c r="H82" s="17">
        <f>COUNTIF('62'!F2:F978, "5")</f>
        <v>6</v>
      </c>
      <c r="I82" s="23">
        <f>COUNTIF('62'!F2:F978, "2")</f>
        <v>8</v>
      </c>
      <c r="J82" s="26">
        <f>'62'!$J$1</f>
        <v>20</v>
      </c>
      <c r="K82" s="72"/>
      <c r="L82" s="24"/>
    </row>
    <row r="83" spans="1:12" x14ac:dyDescent="0.3">
      <c r="A83" s="78">
        <v>81</v>
      </c>
      <c r="B83" s="78">
        <v>88</v>
      </c>
      <c r="C83" s="79" t="str">
        <f>('91'!A$1)</f>
        <v>James Ward</v>
      </c>
      <c r="D83" s="29">
        <v>91</v>
      </c>
      <c r="E83" s="30">
        <f>('91'!F$1)</f>
        <v>173</v>
      </c>
      <c r="F83" s="27">
        <f>COUNTIF('91'!F$2:F1006, "10")</f>
        <v>5</v>
      </c>
      <c r="G83" s="17">
        <f>COUNTIF('91'!F$2:F1006, "7")</f>
        <v>13</v>
      </c>
      <c r="H83" s="17">
        <f>COUNTIF('91'!F$2:F1006, "5")</f>
        <v>4</v>
      </c>
      <c r="I83" s="23">
        <f>COUNTIF('91'!F$2:F1006, "2")</f>
        <v>6</v>
      </c>
      <c r="J83" s="26">
        <f>'91'!$J$1</f>
        <v>10</v>
      </c>
      <c r="K83" s="72" t="s">
        <v>106</v>
      </c>
    </row>
    <row r="84" spans="1:12" x14ac:dyDescent="0.3">
      <c r="A84" s="78">
        <v>82</v>
      </c>
      <c r="B84" s="78">
        <v>81</v>
      </c>
      <c r="C84" s="79" t="str">
        <f>('94'!A$1)</f>
        <v>Zac Hobson</v>
      </c>
      <c r="D84" s="29">
        <v>94</v>
      </c>
      <c r="E84" s="30">
        <f>('94'!F$1)</f>
        <v>172</v>
      </c>
      <c r="F84" s="27">
        <f>COUNTIF('94'!F$2:F1009, "10")</f>
        <v>5</v>
      </c>
      <c r="G84" s="17">
        <f>COUNTIF('94'!F$2:F1009, "7")</f>
        <v>14</v>
      </c>
      <c r="H84" s="17">
        <f>COUNTIF('94'!F$2:F1009, "5")</f>
        <v>2</v>
      </c>
      <c r="I84" s="23">
        <f>COUNTIF('94'!F$2:F1009, "2")</f>
        <v>7</v>
      </c>
      <c r="J84" s="26">
        <f>'94'!$J$1</f>
        <v>0</v>
      </c>
      <c r="K84" s="72" t="s">
        <v>177</v>
      </c>
    </row>
    <row r="85" spans="1:12" x14ac:dyDescent="0.3">
      <c r="A85" s="78">
        <v>83</v>
      </c>
      <c r="B85" s="78">
        <v>84</v>
      </c>
      <c r="C85" s="79" t="str">
        <f>('39'!A1)</f>
        <v>Holly Lloyd</v>
      </c>
      <c r="D85" s="29">
        <v>39</v>
      </c>
      <c r="E85" s="30">
        <f>('39'!F1)</f>
        <v>169</v>
      </c>
      <c r="F85" s="27">
        <f>COUNTIF('39'!F2:F955, "10")</f>
        <v>4</v>
      </c>
      <c r="G85" s="17">
        <f>COUNTIF('39'!F2:F955, "7")</f>
        <v>13</v>
      </c>
      <c r="H85" s="17">
        <f>COUNTIF('39'!F2:F955, "5")</f>
        <v>2</v>
      </c>
      <c r="I85" s="23">
        <f>COUNTIF('39'!F2:F955, "2")</f>
        <v>14</v>
      </c>
      <c r="J85" s="26">
        <f>'39'!$J$1</f>
        <v>29</v>
      </c>
      <c r="K85" s="72" t="s">
        <v>132</v>
      </c>
      <c r="L85" t="s">
        <v>35</v>
      </c>
    </row>
    <row r="86" spans="1:12" x14ac:dyDescent="0.3">
      <c r="A86" s="78">
        <v>84</v>
      </c>
      <c r="B86" s="78">
        <v>82</v>
      </c>
      <c r="C86" s="79" t="str">
        <f>('86'!A$1)</f>
        <v>George Birch</v>
      </c>
      <c r="D86" s="29">
        <v>86</v>
      </c>
      <c r="E86" s="30">
        <f>('86'!F$1)</f>
        <v>168</v>
      </c>
      <c r="F86" s="27">
        <f>COUNTIF('86'!F$2:F1001, "10")</f>
        <v>3</v>
      </c>
      <c r="G86" s="17">
        <f>COUNTIF('86'!F$2:F1001, "7")</f>
        <v>15</v>
      </c>
      <c r="H86" s="17">
        <f>COUNTIF('86'!F$2:F1001, "5")</f>
        <v>1</v>
      </c>
      <c r="I86" s="23">
        <f>COUNTIF('86'!F$2:F1001, "2")</f>
        <v>14</v>
      </c>
      <c r="J86" s="26">
        <f>'86'!$J$1</f>
        <v>33</v>
      </c>
      <c r="K86" s="72" t="s">
        <v>170</v>
      </c>
      <c r="L86" t="s">
        <v>36</v>
      </c>
    </row>
    <row r="87" spans="1:12" x14ac:dyDescent="0.3">
      <c r="A87" s="78">
        <v>85</v>
      </c>
      <c r="B87" s="78">
        <v>83</v>
      </c>
      <c r="C87" s="79" t="str">
        <f>('66'!A1)</f>
        <v>Dave Terrace</v>
      </c>
      <c r="D87" s="29">
        <v>66</v>
      </c>
      <c r="E87" s="30">
        <f>('66'!F1)</f>
        <v>167</v>
      </c>
      <c r="F87" s="27">
        <f>COUNTIF('66'!F2:F982, "10")</f>
        <v>4</v>
      </c>
      <c r="G87" s="17">
        <f>COUNTIF('66'!F2:F982, "7")</f>
        <v>13</v>
      </c>
      <c r="H87" s="17">
        <f>COUNTIF('66'!F2:F982, "5")</f>
        <v>4</v>
      </c>
      <c r="I87" s="23">
        <f>COUNTIF('66'!F2:F982, "2")</f>
        <v>8</v>
      </c>
      <c r="J87" s="26">
        <f>'66'!$J$1</f>
        <v>0</v>
      </c>
      <c r="K87" s="72"/>
    </row>
    <row r="88" spans="1:12" x14ac:dyDescent="0.3">
      <c r="A88" s="78">
        <v>86</v>
      </c>
      <c r="B88" s="78">
        <v>90</v>
      </c>
      <c r="C88" s="79" t="str">
        <f>('80'!A$1)</f>
        <v>Spencer English</v>
      </c>
      <c r="D88" s="29">
        <v>80</v>
      </c>
      <c r="E88" s="30">
        <f>('80'!F$1)</f>
        <v>167</v>
      </c>
      <c r="F88" s="27">
        <f>COUNTIF('80'!F$2:F995, "10")</f>
        <v>2</v>
      </c>
      <c r="G88" s="17">
        <f>COUNTIF('80'!F$2:F995, "7")</f>
        <v>13</v>
      </c>
      <c r="H88" s="17">
        <f>COUNTIF('80'!F$2:F995, "5")</f>
        <v>6</v>
      </c>
      <c r="I88" s="23">
        <f>COUNTIF('80'!F$2:F995, "2")</f>
        <v>13</v>
      </c>
      <c r="J88" s="26">
        <f>'80'!$J$1</f>
        <v>37</v>
      </c>
      <c r="K88" s="72" t="s">
        <v>159</v>
      </c>
      <c r="L88" t="s">
        <v>35</v>
      </c>
    </row>
    <row r="89" spans="1:12" x14ac:dyDescent="0.3">
      <c r="A89" s="78">
        <v>87</v>
      </c>
      <c r="B89" s="78">
        <v>85</v>
      </c>
      <c r="C89" s="79" t="str">
        <f>('71'!A1)</f>
        <v>James Hanley</v>
      </c>
      <c r="D89" s="29">
        <v>71</v>
      </c>
      <c r="E89" s="30">
        <f>('71'!F1)</f>
        <v>166</v>
      </c>
      <c r="F89" s="27">
        <f>COUNTIF('71'!F$2:F986, "10")</f>
        <v>3</v>
      </c>
      <c r="G89" s="17">
        <f>COUNTIF('71'!F$2:F986, "7")</f>
        <v>14</v>
      </c>
      <c r="H89" s="17">
        <f>COUNTIF('71'!F$2:F986, "5")</f>
        <v>4</v>
      </c>
      <c r="I89" s="23">
        <f>COUNTIF('71'!F$2:F986, "2")</f>
        <v>9</v>
      </c>
      <c r="J89" s="26">
        <f>'71'!$J$1</f>
        <v>17</v>
      </c>
      <c r="K89" s="72"/>
    </row>
    <row r="90" spans="1:12" x14ac:dyDescent="0.3">
      <c r="A90" s="78">
        <v>88</v>
      </c>
      <c r="B90" s="78">
        <v>86</v>
      </c>
      <c r="C90" s="46" t="str">
        <f>IF('18'!A1="","",'18'!A1)</f>
        <v>Michael Humphreys</v>
      </c>
      <c r="D90" s="29">
        <v>18</v>
      </c>
      <c r="E90" s="30">
        <f>('18'!F1)</f>
        <v>165</v>
      </c>
      <c r="F90" s="27">
        <f>COUNTIF('18'!F2:F934, "10")</f>
        <v>1</v>
      </c>
      <c r="G90" s="17">
        <f>COUNTIF('18'!F2:F934, "7")</f>
        <v>15</v>
      </c>
      <c r="H90" s="17">
        <f>COUNTIF('18'!F2:F934, "5")</f>
        <v>6</v>
      </c>
      <c r="I90" s="23">
        <f>COUNTIF('18'!F2:F934, "2")</f>
        <v>10</v>
      </c>
      <c r="J90" s="26">
        <f>'18'!$J$1</f>
        <v>22</v>
      </c>
      <c r="K90" s="70" t="s">
        <v>164</v>
      </c>
    </row>
    <row r="91" spans="1:12" s="24" customFormat="1" x14ac:dyDescent="0.3">
      <c r="A91" s="78">
        <v>89</v>
      </c>
      <c r="B91" s="78">
        <v>89</v>
      </c>
      <c r="C91" s="46" t="str">
        <f>IF('11'!A1="","",'11'!A1)</f>
        <v>Carolina Lloyd</v>
      </c>
      <c r="D91" s="29">
        <v>11</v>
      </c>
      <c r="E91" s="30">
        <f>('11'!F1)</f>
        <v>164</v>
      </c>
      <c r="F91" s="27">
        <f>COUNTIF('11'!F2:F927, "10")</f>
        <v>6</v>
      </c>
      <c r="G91" s="17">
        <f>COUNTIF('11'!F2:F927, "7")</f>
        <v>10</v>
      </c>
      <c r="H91" s="17">
        <f>COUNTIF('11'!F2:F927, "5")</f>
        <v>2</v>
      </c>
      <c r="I91" s="23">
        <f>COUNTIF('11'!F2:F927, "2")</f>
        <v>12</v>
      </c>
      <c r="J91" s="26">
        <f>'11'!$J$1</f>
        <v>20</v>
      </c>
      <c r="K91" s="72" t="s">
        <v>132</v>
      </c>
      <c r="L91"/>
    </row>
    <row r="92" spans="1:12" s="24" customFormat="1" x14ac:dyDescent="0.3">
      <c r="A92" s="78">
        <v>90</v>
      </c>
      <c r="B92" s="78">
        <v>87</v>
      </c>
      <c r="C92" s="46" t="str">
        <f>IF('24'!A1="","",'24'!A1)</f>
        <v>Holly Abbott</v>
      </c>
      <c r="D92" s="29">
        <v>24</v>
      </c>
      <c r="E92" s="30">
        <f>('24'!F1)</f>
        <v>164</v>
      </c>
      <c r="F92" s="27">
        <f>COUNTIF('24'!F2:F940, "10")</f>
        <v>4</v>
      </c>
      <c r="G92" s="17">
        <f>COUNTIF('24'!F2:F940, "7")</f>
        <v>13</v>
      </c>
      <c r="H92" s="17">
        <f>COUNTIF('24'!F2:F940, "5")</f>
        <v>3</v>
      </c>
      <c r="I92" s="23">
        <f>COUNTIF('24'!F2:F940, "2")</f>
        <v>9</v>
      </c>
      <c r="J92" s="26">
        <f>'24'!$J$1</f>
        <v>42</v>
      </c>
      <c r="K92" s="72" t="s">
        <v>132</v>
      </c>
      <c r="L92"/>
    </row>
    <row r="93" spans="1:12" x14ac:dyDescent="0.3">
      <c r="A93" s="78">
        <v>91</v>
      </c>
      <c r="B93" s="78">
        <v>91</v>
      </c>
      <c r="C93" s="79" t="str">
        <f>('25'!A1)</f>
        <v>Jane Abbott</v>
      </c>
      <c r="D93" s="29">
        <v>25</v>
      </c>
      <c r="E93" s="30">
        <f>('25'!F1)</f>
        <v>159</v>
      </c>
      <c r="F93" s="27">
        <f>COUNTIF('25'!F2:F941, "10")</f>
        <v>4</v>
      </c>
      <c r="G93" s="17">
        <f>COUNTIF('25'!F2:F941, "7")</f>
        <v>9</v>
      </c>
      <c r="H93" s="17">
        <f>COUNTIF('25'!F2:F941, "5")</f>
        <v>4</v>
      </c>
      <c r="I93" s="23">
        <f>COUNTIF('25'!F2:F941, "2")</f>
        <v>18</v>
      </c>
      <c r="J93" s="26">
        <f>'25'!$J$1</f>
        <v>24</v>
      </c>
      <c r="K93" s="72" t="s">
        <v>132</v>
      </c>
      <c r="L93" t="s">
        <v>35</v>
      </c>
    </row>
    <row r="94" spans="1:12" x14ac:dyDescent="0.3">
      <c r="A94" s="78">
        <v>92</v>
      </c>
      <c r="B94" s="78">
        <v>92</v>
      </c>
      <c r="C94" s="79" t="str">
        <f>('65'!A1)</f>
        <v>Guy Lewis</v>
      </c>
      <c r="D94" s="29">
        <v>65</v>
      </c>
      <c r="E94" s="30">
        <f>('65'!F1)</f>
        <v>149</v>
      </c>
      <c r="F94" s="27">
        <f>COUNTIF('65'!F2:F981, "10")</f>
        <v>5</v>
      </c>
      <c r="G94" s="17">
        <f>COUNTIF('65'!F2:F981, "7")</f>
        <v>11</v>
      </c>
      <c r="H94" s="17">
        <f>COUNTIF('65'!F2:F981, "5")</f>
        <v>2</v>
      </c>
      <c r="I94" s="23">
        <f>COUNTIF('65'!F2:F981, "2")</f>
        <v>6</v>
      </c>
      <c r="J94" s="26">
        <f>'65'!$J$1</f>
        <v>0</v>
      </c>
      <c r="K94" s="72"/>
    </row>
    <row r="95" spans="1:12" x14ac:dyDescent="0.3">
      <c r="A95" s="78">
        <v>93</v>
      </c>
      <c r="B95" s="78">
        <v>93</v>
      </c>
      <c r="C95" s="79" t="str">
        <f>('44'!A1)</f>
        <v>Jeremy Lawley</v>
      </c>
      <c r="D95" s="29">
        <v>44</v>
      </c>
      <c r="E95" s="30">
        <f>('44'!F1)</f>
        <v>147</v>
      </c>
      <c r="F95" s="27">
        <f>COUNTIF('44'!F2:F960, "10")</f>
        <v>3</v>
      </c>
      <c r="G95" s="17">
        <f>COUNTIF('44'!F2:F960, "7")</f>
        <v>11</v>
      </c>
      <c r="H95" s="17">
        <f>COUNTIF('44'!F2:F960, "5")</f>
        <v>4</v>
      </c>
      <c r="I95" s="23">
        <f>COUNTIF('44'!F2:F960, "2")</f>
        <v>10</v>
      </c>
      <c r="J95" s="26">
        <f>'44'!$J$1</f>
        <v>0</v>
      </c>
      <c r="K95" s="72" t="s">
        <v>132</v>
      </c>
    </row>
    <row r="96" spans="1:12" x14ac:dyDescent="0.3">
      <c r="A96" s="78">
        <v>94</v>
      </c>
      <c r="B96" s="78">
        <v>94</v>
      </c>
      <c r="C96" s="79" t="str">
        <f>('49'!A1)</f>
        <v>Dave Chrispin</v>
      </c>
      <c r="D96" s="29">
        <v>49</v>
      </c>
      <c r="E96" s="30">
        <f>('49'!F1)</f>
        <v>145</v>
      </c>
      <c r="F96" s="27">
        <f>COUNTIF('49'!F2:F965, "10")</f>
        <v>1</v>
      </c>
      <c r="G96" s="17">
        <f>COUNTIF('49'!F2:F965, "7")</f>
        <v>14</v>
      </c>
      <c r="H96" s="17">
        <f>COUNTIF('49'!F2:F965, "5")</f>
        <v>1</v>
      </c>
      <c r="I96" s="23">
        <f>COUNTIF('49'!F2:F965, "2")</f>
        <v>16</v>
      </c>
      <c r="J96" s="26">
        <f>'49'!$J$1</f>
        <v>0</v>
      </c>
      <c r="K96" s="72"/>
    </row>
    <row r="97" spans="1:12" x14ac:dyDescent="0.3">
      <c r="A97" s="78">
        <v>95</v>
      </c>
      <c r="B97" s="78">
        <v>95</v>
      </c>
      <c r="C97" s="79" t="str">
        <f>('70'!A1)</f>
        <v>Albie Chinneck</v>
      </c>
      <c r="D97" s="29">
        <v>70</v>
      </c>
      <c r="E97" s="30">
        <f>('70'!F1)</f>
        <v>143</v>
      </c>
      <c r="F97" s="27">
        <f>COUNTIF('70'!F$2:F985, "10")</f>
        <v>5</v>
      </c>
      <c r="G97" s="17">
        <f>COUNTIF('70'!F$2:F985, "7")</f>
        <v>6</v>
      </c>
      <c r="H97" s="17">
        <f>COUNTIF('70'!F$2:F985, "5")</f>
        <v>7</v>
      </c>
      <c r="I97" s="23">
        <f>COUNTIF('70'!F$2:F985, "2")</f>
        <v>8</v>
      </c>
      <c r="J97" s="26">
        <f>'70'!$J$1</f>
        <v>0</v>
      </c>
      <c r="K97" s="70"/>
    </row>
    <row r="98" spans="1:12" x14ac:dyDescent="0.3">
      <c r="A98" s="78">
        <v>96</v>
      </c>
      <c r="B98" s="78">
        <v>96</v>
      </c>
      <c r="C98" s="79" t="str">
        <f>('46'!A1)</f>
        <v>Lawrence Hewitt</v>
      </c>
      <c r="D98" s="29">
        <v>46</v>
      </c>
      <c r="E98" s="30">
        <f>('46'!F1)</f>
        <v>140</v>
      </c>
      <c r="F98" s="27">
        <f>COUNTIF('46'!F2:F962, "10")</f>
        <v>3</v>
      </c>
      <c r="G98" s="17">
        <f>COUNTIF('46'!F2:F962, "7")</f>
        <v>11</v>
      </c>
      <c r="H98" s="17">
        <f>COUNTIF('46'!F2:F962, "5")</f>
        <v>1</v>
      </c>
      <c r="I98" s="23">
        <f>COUNTIF('46'!F2:F962, "2")</f>
        <v>14</v>
      </c>
      <c r="J98" s="26">
        <f>'46'!$J$1</f>
        <v>0</v>
      </c>
      <c r="K98" s="70"/>
      <c r="L98" t="s">
        <v>35</v>
      </c>
    </row>
    <row r="99" spans="1:12" x14ac:dyDescent="0.3">
      <c r="A99" s="78">
        <v>97</v>
      </c>
      <c r="B99" s="78">
        <v>97</v>
      </c>
      <c r="C99" s="79" t="str">
        <f>('48'!A1)</f>
        <v>Phil Brown</v>
      </c>
      <c r="D99" s="29">
        <v>48</v>
      </c>
      <c r="E99" s="30">
        <f>('48'!F1)</f>
        <v>124</v>
      </c>
      <c r="F99" s="27">
        <f>COUNTIF('48'!F2:F964, "10")</f>
        <v>3</v>
      </c>
      <c r="G99" s="17">
        <f>COUNTIF('48'!F2:F964, "7")</f>
        <v>10</v>
      </c>
      <c r="H99" s="17">
        <f>COUNTIF('48'!F2:F964, "5")</f>
        <v>0</v>
      </c>
      <c r="I99" s="23">
        <f>COUNTIF('48'!F2:F964, "2")</f>
        <v>12</v>
      </c>
      <c r="J99" s="26">
        <f>'48'!$J$1</f>
        <v>0</v>
      </c>
      <c r="K99" s="72"/>
    </row>
    <row r="100" spans="1:12" x14ac:dyDescent="0.3">
      <c r="A100" s="78">
        <v>98</v>
      </c>
      <c r="B100" s="78">
        <v>98</v>
      </c>
      <c r="C100" s="79">
        <f>('98'!A$1)</f>
        <v>0</v>
      </c>
      <c r="D100" s="29">
        <v>98</v>
      </c>
      <c r="E100" s="30">
        <f>('98'!F$1)</f>
        <v>0</v>
      </c>
      <c r="F100" s="27">
        <f>COUNTIF('98'!F$2:F1013, "9")</f>
        <v>0</v>
      </c>
      <c r="G100" s="17">
        <f>COUNTIF('98'!F$2:F1013, "7")</f>
        <v>0</v>
      </c>
      <c r="H100" s="17">
        <f>COUNTIF('98'!F$2:F1013, "5")</f>
        <v>0</v>
      </c>
      <c r="I100" s="23">
        <f>COUNTIF('98'!F$2:F1013, "2")</f>
        <v>0</v>
      </c>
      <c r="J100" s="26">
        <f>'98'!$J$1</f>
        <v>0</v>
      </c>
      <c r="K100" s="70"/>
    </row>
    <row r="101" spans="1:12" x14ac:dyDescent="0.3">
      <c r="A101" s="78">
        <v>99</v>
      </c>
      <c r="B101" s="78">
        <v>99</v>
      </c>
      <c r="C101" s="79">
        <f>('99'!A$1)</f>
        <v>0</v>
      </c>
      <c r="D101" s="29">
        <v>99</v>
      </c>
      <c r="E101" s="30">
        <f>('99'!F$1)</f>
        <v>0</v>
      </c>
      <c r="F101" s="27">
        <f>COUNTIF('99'!F$2:F1014, "9")</f>
        <v>0</v>
      </c>
      <c r="G101" s="17">
        <f>COUNTIF('99'!F$2:F1014, "7")</f>
        <v>0</v>
      </c>
      <c r="H101" s="17">
        <f>COUNTIF('99'!F$2:F1014, "5")</f>
        <v>0</v>
      </c>
      <c r="I101" s="23">
        <f>COUNTIF('99'!F$2:F1014, "2")</f>
        <v>0</v>
      </c>
      <c r="J101" s="26">
        <f>'99'!$J$1</f>
        <v>0</v>
      </c>
      <c r="K101" s="70"/>
    </row>
    <row r="102" spans="1:12" x14ac:dyDescent="0.3">
      <c r="A102" s="78">
        <v>100</v>
      </c>
      <c r="B102" s="78">
        <v>100</v>
      </c>
      <c r="C102" s="79">
        <f>('100'!A$1)</f>
        <v>0</v>
      </c>
      <c r="D102" s="29">
        <v>100</v>
      </c>
      <c r="E102" s="30">
        <f>('100'!F$1)</f>
        <v>0</v>
      </c>
      <c r="F102" s="27">
        <f>COUNTIF('100'!F$2:F1015, "9")</f>
        <v>0</v>
      </c>
      <c r="G102" s="17">
        <f>COUNTIF('100'!F$2:F1015, "7")</f>
        <v>0</v>
      </c>
      <c r="H102" s="17">
        <f>COUNTIF('100'!F$2:F1015, "5")</f>
        <v>0</v>
      </c>
      <c r="I102" s="23">
        <f>COUNTIF('100'!F$2:F1015, "2")</f>
        <v>0</v>
      </c>
      <c r="J102" s="26">
        <f>'100'!$J$1</f>
        <v>0</v>
      </c>
      <c r="K102" s="72"/>
      <c r="L102" t="s">
        <v>35</v>
      </c>
    </row>
    <row r="103" spans="1:12" x14ac:dyDescent="0.3">
      <c r="A103" s="78">
        <v>101</v>
      </c>
      <c r="B103" s="78">
        <v>101</v>
      </c>
      <c r="C103" s="79">
        <f>('101'!A$1)</f>
        <v>0</v>
      </c>
      <c r="D103" s="29">
        <v>101</v>
      </c>
      <c r="E103" s="30">
        <f>('101'!F$1)</f>
        <v>0</v>
      </c>
      <c r="F103" s="27">
        <f>COUNTIF('101'!F$2:F1016, "9")</f>
        <v>0</v>
      </c>
      <c r="G103" s="17">
        <f>COUNTIF('101'!F$2:F1016, "7")</f>
        <v>0</v>
      </c>
      <c r="H103" s="17">
        <f>COUNTIF('101'!F$2:F1016, "5")</f>
        <v>0</v>
      </c>
      <c r="I103" s="23">
        <f>COUNTIF('101'!F$2:F1016, "2")</f>
        <v>0</v>
      </c>
      <c r="J103" s="26">
        <f>'101'!$J$1</f>
        <v>0</v>
      </c>
      <c r="K103" s="72"/>
    </row>
    <row r="104" spans="1:12" x14ac:dyDescent="0.3">
      <c r="A104" s="78">
        <v>102</v>
      </c>
      <c r="B104" s="78">
        <v>102</v>
      </c>
      <c r="C104" s="79">
        <f>('102'!A$1)</f>
        <v>0</v>
      </c>
      <c r="D104" s="29">
        <v>102</v>
      </c>
      <c r="E104" s="30">
        <f>('102'!F$1)</f>
        <v>0</v>
      </c>
      <c r="F104" s="27">
        <f>COUNTIF('102'!F$2:F1027, "9")</f>
        <v>0</v>
      </c>
      <c r="G104" s="17">
        <f>COUNTIF('102'!F$2:F1027, "7")</f>
        <v>0</v>
      </c>
      <c r="H104" s="17">
        <f>COUNTIF('102'!F$2:F1027, "5")</f>
        <v>0</v>
      </c>
      <c r="I104" s="23">
        <f>COUNTIF('102'!F$2:F1027, "2")</f>
        <v>0</v>
      </c>
      <c r="J104" s="26">
        <f>'102'!$J$1</f>
        <v>0</v>
      </c>
      <c r="K104" s="72"/>
      <c r="L104" s="24"/>
    </row>
  </sheetData>
  <autoFilter ref="K2:L104" xr:uid="{00000000-0009-0000-0000-000000000000}"/>
  <sortState xmlns:xlrd2="http://schemas.microsoft.com/office/spreadsheetml/2017/richdata2" ref="B3:L99">
    <sortCondition descending="1" ref="E2"/>
    <sortCondition descending="1" ref="F2"/>
    <sortCondition descending="1" ref="G2"/>
  </sortState>
  <mergeCells count="1">
    <mergeCell ref="A1:K1"/>
  </mergeCells>
  <phoneticPr fontId="0" type="noConversion"/>
  <conditionalFormatting sqref="J3:J104">
    <cfRule type="expression" dxfId="36" priority="25" stopIfTrue="1">
      <formula>IF(J3=MAX(J$3:J$197),1,0)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62</v>
      </c>
      <c r="E1" s="8" t="s">
        <v>0</v>
      </c>
      <c r="F1" s="7">
        <f>SUM(F2:F917)</f>
        <v>197</v>
      </c>
      <c r="H1" s="18" t="s">
        <v>9</v>
      </c>
      <c r="I1" s="18"/>
      <c r="J1" s="18">
        <f>SUM(G1:G99)</f>
        <v>50</v>
      </c>
    </row>
    <row r="2" spans="1:10" x14ac:dyDescent="0.5">
      <c r="A2" s="85">
        <v>44358</v>
      </c>
      <c r="B2" s="48" t="s">
        <v>71</v>
      </c>
      <c r="C2" s="4">
        <v>2</v>
      </c>
      <c r="D2" s="4">
        <v>0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105">
        <v>1</v>
      </c>
      <c r="D38" s="105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105">
        <v>2</v>
      </c>
      <c r="D39" s="105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105">
        <v>2</v>
      </c>
      <c r="D40" s="105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105">
        <v>2</v>
      </c>
      <c r="D41" s="105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105">
        <v>1</v>
      </c>
      <c r="D42" s="105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105">
        <v>3</v>
      </c>
      <c r="D43" s="105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105">
        <v>2</v>
      </c>
      <c r="D44" s="105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2</v>
      </c>
      <c r="G44" s="1">
        <f>IF(ROW()-1&gt;Table!$T$8, F44, 0)</f>
        <v>2</v>
      </c>
    </row>
    <row r="45" spans="1:7" x14ac:dyDescent="0.5">
      <c r="A45" s="85"/>
      <c r="B45" s="48" t="s">
        <v>57</v>
      </c>
      <c r="C45" s="105">
        <v>1</v>
      </c>
      <c r="D45" s="105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105">
        <v>1</v>
      </c>
      <c r="D46" s="105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105">
        <v>1</v>
      </c>
      <c r="D47" s="105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105">
        <v>1</v>
      </c>
      <c r="D48" s="105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105">
        <v>0</v>
      </c>
      <c r="D49" s="105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05">
        <v>2</v>
      </c>
      <c r="D50" s="105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7</v>
      </c>
      <c r="G50" s="1">
        <f>IF(ROW()-1&gt;Table!$T$8, F50, 0)</f>
        <v>7</v>
      </c>
    </row>
    <row r="51" spans="1:7" x14ac:dyDescent="0.5">
      <c r="A51" s="85">
        <v>44384</v>
      </c>
      <c r="B51" s="48" t="s">
        <v>39</v>
      </c>
      <c r="C51" s="105">
        <v>2</v>
      </c>
      <c r="D51" s="105">
        <v>2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7</v>
      </c>
      <c r="G51" s="1">
        <f>IF(ROW()-1&gt;Table!$T$8, F51, 0)</f>
        <v>7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7</v>
      </c>
      <c r="G52" s="1">
        <f>IF(ROW()-1&gt;Table!$T$8, F52, 0)</f>
        <v>7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00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180</v>
      </c>
      <c r="E1" s="8" t="s">
        <v>0</v>
      </c>
      <c r="F1" s="7">
        <f>SUM(F2:F917)</f>
        <v>217</v>
      </c>
      <c r="H1" s="18" t="s">
        <v>9</v>
      </c>
      <c r="I1" s="18"/>
      <c r="J1" s="18">
        <f>SUM(G1:G99)</f>
        <v>34</v>
      </c>
    </row>
    <row r="2" spans="1:10" x14ac:dyDescent="0.5">
      <c r="A2" s="85">
        <v>44358</v>
      </c>
      <c r="B2" s="48" t="s">
        <v>71</v>
      </c>
      <c r="C2" s="4">
        <v>0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10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1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3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10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1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1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10</v>
      </c>
      <c r="G44" s="1">
        <f>IF(ROW()-1&gt;Table!$T$8, F44, 0)</f>
        <v>10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1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07">
        <v>0</v>
      </c>
      <c r="D50" s="107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07">
        <v>3</v>
      </c>
      <c r="D51" s="107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99">
        <v>1</v>
      </c>
      <c r="D52" s="99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20"/>
      <c r="D53" s="120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01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/>
      <c r="B50" s="48"/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/>
      <c r="B51" s="48"/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/>
      <c r="B52" s="48"/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02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/>
      <c r="B50" s="48"/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/>
      <c r="B51" s="48"/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/>
      <c r="B52" s="48"/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03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/>
      <c r="B50" s="48"/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/>
      <c r="B51" s="48"/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/>
      <c r="B52" s="48"/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05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/>
      <c r="B50" s="48"/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/>
      <c r="B51" s="48"/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/>
      <c r="B52" s="48"/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06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/>
      <c r="B50" s="48"/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/>
      <c r="B51" s="48"/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/>
      <c r="B52" s="48"/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87"/>
      <c r="D58" s="87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87"/>
      <c r="D59" s="87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87"/>
      <c r="D60" s="87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87"/>
      <c r="D61" s="87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86"/>
      <c r="D62" s="86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86"/>
      <c r="D63" s="86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89"/>
      <c r="D64" s="89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89"/>
      <c r="D65" s="89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07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08"/>
  <dimension ref="A1:J72"/>
  <sheetViews>
    <sheetView topLeftCell="A2"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09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10"/>
  <dimension ref="A1:J72"/>
  <sheetViews>
    <sheetView topLeftCell="A27"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90</v>
      </c>
      <c r="E1" s="8" t="s">
        <v>0</v>
      </c>
      <c r="F1" s="7">
        <f>SUM(F2:F917)</f>
        <v>204</v>
      </c>
      <c r="H1" s="18" t="s">
        <v>9</v>
      </c>
      <c r="I1" s="18"/>
      <c r="J1" s="18">
        <f>SUM(G1:G99)</f>
        <v>29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3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3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10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0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3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3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2</v>
      </c>
      <c r="D33" s="4">
        <v>0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5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3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3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5</v>
      </c>
      <c r="G41" s="1">
        <f>IF(ROW()-1&gt;Table!$T$8, F41, 0)</f>
        <v>5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3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3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3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3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7</v>
      </c>
      <c r="G47" s="1">
        <f>IF(ROW()-1&gt;Table!$T$8, F47, 0)</f>
        <v>7</v>
      </c>
    </row>
    <row r="48" spans="1:7" x14ac:dyDescent="0.5">
      <c r="A48" s="85">
        <v>44380</v>
      </c>
      <c r="B48" s="48" t="s">
        <v>80</v>
      </c>
      <c r="C48" s="4">
        <v>3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4">
        <v>1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11">
        <v>3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3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11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12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13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14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15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16"/>
  <dimension ref="A1:J72"/>
  <sheetViews>
    <sheetView workbookViewId="0">
      <selection sqref="A1:K1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/>
      <c r="E1" s="8" t="s">
        <v>0</v>
      </c>
      <c r="F1" s="7">
        <f>SUM(F2:F917)</f>
        <v>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/>
      <c r="D2" s="4"/>
      <c r="E2" s="1" t="s">
        <v>72</v>
      </c>
      <c r="F2" s="1" t="str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/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/>
      <c r="D3" s="4"/>
      <c r="E3" s="1" t="s">
        <v>52</v>
      </c>
      <c r="F3" s="1" t="str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/>
      </c>
      <c r="G3" s="1">
        <f>IF(ROW()-1&gt;Table!$T$8, F3, 0)</f>
        <v>0</v>
      </c>
    </row>
    <row r="4" spans="1:10" x14ac:dyDescent="0.5">
      <c r="A4" s="85"/>
      <c r="B4" s="48" t="s">
        <v>66</v>
      </c>
      <c r="C4" s="4"/>
      <c r="D4" s="4"/>
      <c r="E4" s="1" t="s">
        <v>74</v>
      </c>
      <c r="F4" s="1" t="str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/>
      </c>
      <c r="G4" s="1">
        <f>IF(ROW()-1&gt;Table!$T$8, F4, 0)</f>
        <v>0</v>
      </c>
    </row>
    <row r="5" spans="1:10" x14ac:dyDescent="0.5">
      <c r="A5" s="85"/>
      <c r="B5" s="48" t="s">
        <v>53</v>
      </c>
      <c r="C5" s="4"/>
      <c r="D5" s="4"/>
      <c r="E5" s="1" t="s">
        <v>46</v>
      </c>
      <c r="F5" s="1" t="str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/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/>
      <c r="D6" s="4"/>
      <c r="E6" s="1" t="s">
        <v>47</v>
      </c>
      <c r="F6" s="1" t="str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/>
      </c>
      <c r="G6" s="1">
        <f>IF(ROW()-1&gt;Table!$T$8, F6, 0)</f>
        <v>0</v>
      </c>
    </row>
    <row r="7" spans="1:10" x14ac:dyDescent="0.5">
      <c r="A7" s="85"/>
      <c r="B7" s="48" t="s">
        <v>75</v>
      </c>
      <c r="C7" s="4"/>
      <c r="D7" s="4"/>
      <c r="E7" s="1" t="s">
        <v>76</v>
      </c>
      <c r="F7" s="1" t="str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/>
      </c>
      <c r="G7" s="1">
        <f>IF(ROW()-1&gt;Table!$T$8, F7, 0)</f>
        <v>0</v>
      </c>
    </row>
    <row r="8" spans="1:10" x14ac:dyDescent="0.5">
      <c r="A8" s="85"/>
      <c r="B8" s="48" t="s">
        <v>77</v>
      </c>
      <c r="C8" s="4"/>
      <c r="D8" s="4"/>
      <c r="E8" s="1" t="s">
        <v>78</v>
      </c>
      <c r="F8" s="1" t="str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/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/>
      <c r="D9" s="4"/>
      <c r="E9" s="1" t="s">
        <v>80</v>
      </c>
      <c r="F9" s="1" t="str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/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/>
      <c r="D10" s="4"/>
      <c r="E10" s="1" t="s">
        <v>81</v>
      </c>
      <c r="F10" s="1" t="str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/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/>
      <c r="D11" s="4"/>
      <c r="E11" s="1" t="s">
        <v>57</v>
      </c>
      <c r="F11" s="1" t="str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/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/>
      <c r="D12" s="4"/>
      <c r="E12" s="1" t="s">
        <v>31</v>
      </c>
      <c r="F12" s="1" t="str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/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/>
      <c r="D13" s="4"/>
      <c r="E13" s="1" t="s">
        <v>30</v>
      </c>
      <c r="F13" s="1" t="str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/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/>
      <c r="D14" s="4"/>
      <c r="E14" s="1" t="s">
        <v>46</v>
      </c>
      <c r="F14" s="1" t="str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/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/>
      <c r="D15" s="4"/>
      <c r="E15" s="1" t="s">
        <v>73</v>
      </c>
      <c r="F15" s="1" t="str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/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/>
      <c r="D16" s="4"/>
      <c r="E16" s="1" t="s">
        <v>52</v>
      </c>
      <c r="F16" s="1" t="str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/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/>
      <c r="D17" s="4"/>
      <c r="E17" s="1" t="s">
        <v>76</v>
      </c>
      <c r="F17" s="1" t="str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/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/>
      <c r="D18" s="4"/>
      <c r="E18" s="1" t="s">
        <v>53</v>
      </c>
      <c r="F18" s="1" t="str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/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/>
      <c r="D19" s="4"/>
      <c r="E19" s="1" t="s">
        <v>75</v>
      </c>
      <c r="F19" s="1" t="str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/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/>
      <c r="D20" s="4"/>
      <c r="E20" s="1" t="s">
        <v>81</v>
      </c>
      <c r="F20" s="1" t="str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/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/>
      <c r="D21" s="4"/>
      <c r="E21" s="1" t="s">
        <v>80</v>
      </c>
      <c r="F21" s="1" t="str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/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/>
      <c r="D22" s="4"/>
      <c r="E22" s="1" t="s">
        <v>79</v>
      </c>
      <c r="F22" s="1" t="str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/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/>
      <c r="D23" s="4"/>
      <c r="E23" s="1" t="s">
        <v>48</v>
      </c>
      <c r="F23" s="1" t="str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/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/>
      <c r="D24" s="4"/>
      <c r="E24" s="1" t="s">
        <v>30</v>
      </c>
      <c r="F24" s="1" t="str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/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/>
      <c r="D25" s="4"/>
      <c r="E25" s="1" t="s">
        <v>56</v>
      </c>
      <c r="F25" s="1" t="str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/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/>
      <c r="D26" s="4"/>
      <c r="E26" s="1" t="s">
        <v>73</v>
      </c>
      <c r="F26" s="1" t="str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/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/>
      <c r="D27" s="4"/>
      <c r="E27" s="1" t="s">
        <v>71</v>
      </c>
      <c r="F27" s="1" t="str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/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/>
      <c r="D28" s="4"/>
      <c r="E28" s="1" t="s">
        <v>77</v>
      </c>
      <c r="F28" s="1" t="str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/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/>
      <c r="D29" s="4"/>
      <c r="E29" s="1" t="s">
        <v>75</v>
      </c>
      <c r="F29" s="1" t="str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/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/>
      <c r="D30" s="4"/>
      <c r="E30" s="1" t="s">
        <v>53</v>
      </c>
      <c r="F30" s="1" t="str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/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/>
      <c r="D31" s="4"/>
      <c r="E31" s="1" t="s">
        <v>66</v>
      </c>
      <c r="F31" s="1" t="str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/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/>
      <c r="D32" s="4"/>
      <c r="E32" s="1" t="s">
        <v>79</v>
      </c>
      <c r="F32" s="1" t="str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/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/>
      <c r="D33" s="4"/>
      <c r="E33" s="1" t="s">
        <v>39</v>
      </c>
      <c r="F33" s="1" t="str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/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/>
      <c r="D34" s="4"/>
      <c r="E34" s="1" t="s">
        <v>45</v>
      </c>
      <c r="F34" s="1" t="str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/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/>
      <c r="D35" s="4"/>
      <c r="E35" s="1" t="s">
        <v>56</v>
      </c>
      <c r="F35" s="1" t="str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/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/>
      <c r="D36" s="4"/>
      <c r="E36" s="1" t="s">
        <v>82</v>
      </c>
      <c r="F36" s="1" t="str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/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/>
      <c r="D37" s="4"/>
      <c r="E37" s="1" t="s">
        <v>48</v>
      </c>
      <c r="F37" s="1" t="str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/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/>
      <c r="B46" s="49"/>
      <c r="C46" s="4"/>
      <c r="D46" s="4"/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B47" s="49"/>
      <c r="C47" s="4"/>
      <c r="D47" s="4"/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B48" s="49"/>
      <c r="C48" s="4"/>
      <c r="D48" s="4"/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2:7" x14ac:dyDescent="0.5">
      <c r="B49" s="49"/>
      <c r="C49" s="4"/>
      <c r="D49" s="4"/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2:7" x14ac:dyDescent="0.5">
      <c r="C50" s="4"/>
      <c r="D50" s="4"/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2:7" x14ac:dyDescent="0.5">
      <c r="C51" s="4"/>
      <c r="D51" s="4"/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2:7" x14ac:dyDescent="0.5">
      <c r="C52" s="4"/>
      <c r="D52" s="4"/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2:7" x14ac:dyDescent="0.5"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2:7" x14ac:dyDescent="0.5"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2:7" x14ac:dyDescent="0.5"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2:7" x14ac:dyDescent="0.5"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2:7" x14ac:dyDescent="0.5"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2:7" x14ac:dyDescent="0.5"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2:7" x14ac:dyDescent="0.5"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2:7" x14ac:dyDescent="0.5"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</row>
    <row r="61" spans="2:7" x14ac:dyDescent="0.5"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</row>
    <row r="62" spans="2:7" x14ac:dyDescent="0.5"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</row>
    <row r="63" spans="2:7" x14ac:dyDescent="0.5"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</row>
    <row r="64" spans="2:7" x14ac:dyDescent="0.5"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</row>
    <row r="65" spans="6:6" x14ac:dyDescent="0.5"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</row>
    <row r="66" spans="6:6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6:6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6:6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6:6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6:6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6:6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6:6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89</v>
      </c>
      <c r="E1" s="8" t="s">
        <v>0</v>
      </c>
      <c r="F1" s="7">
        <f>SUM(F2:F917)</f>
        <v>201</v>
      </c>
      <c r="H1" s="18" t="s">
        <v>9</v>
      </c>
      <c r="I1" s="18"/>
      <c r="J1" s="18">
        <f>SUM(G1:G99)</f>
        <v>25</v>
      </c>
    </row>
    <row r="2" spans="1:10" x14ac:dyDescent="0.5">
      <c r="A2" s="85">
        <v>44358</v>
      </c>
      <c r="B2" s="48" t="s">
        <v>71</v>
      </c>
      <c r="C2" s="4">
        <v>1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3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5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3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10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3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3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0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3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5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3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3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3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3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5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3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0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3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10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3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3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2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3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0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0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0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0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7</v>
      </c>
      <c r="G47" s="1">
        <f>IF(ROW()-1&gt;Table!$T$8, F47, 0)</f>
        <v>7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0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11">
        <v>0</v>
      </c>
      <c r="D51" s="111">
        <v>2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3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91</v>
      </c>
      <c r="E1" s="8" t="s">
        <v>0</v>
      </c>
      <c r="F1" s="7">
        <f>SUM(F2:F917)</f>
        <v>217</v>
      </c>
      <c r="H1" s="18" t="s">
        <v>9</v>
      </c>
      <c r="I1" s="18"/>
      <c r="J1" s="18">
        <f>SUM(G1:G99)</f>
        <v>45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4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3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10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3</v>
      </c>
      <c r="D10" s="4">
        <v>2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3</v>
      </c>
      <c r="D16" s="4">
        <v>2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3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5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4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5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5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5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10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4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3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1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3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2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3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5</v>
      </c>
      <c r="G48" s="1">
        <f>IF(ROW()-1&gt;Table!$T$8, F48, 0)</f>
        <v>5</v>
      </c>
    </row>
    <row r="49" spans="1:7" x14ac:dyDescent="0.5">
      <c r="A49" s="85"/>
      <c r="B49" s="49" t="s">
        <v>78</v>
      </c>
      <c r="C49" s="4">
        <v>1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10</v>
      </c>
      <c r="G51" s="1">
        <f>IF(ROW()-1&gt;Table!$T$8, F51, 0)</f>
        <v>10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92</v>
      </c>
      <c r="E1" s="8" t="s">
        <v>0</v>
      </c>
      <c r="F1" s="7">
        <f>SUM(F2:F917)</f>
        <v>164</v>
      </c>
      <c r="H1" s="18" t="s">
        <v>9</v>
      </c>
      <c r="I1" s="18"/>
      <c r="J1" s="18">
        <f>SUM(G1:G99)</f>
        <v>20</v>
      </c>
    </row>
    <row r="2" spans="1:10" x14ac:dyDescent="0.5">
      <c r="A2" s="85">
        <v>44358</v>
      </c>
      <c r="B2" s="48" t="s">
        <v>71</v>
      </c>
      <c r="C2" s="98">
        <v>1</v>
      </c>
      <c r="D2" s="98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98">
        <v>2</v>
      </c>
      <c r="D3" s="98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98">
        <v>1</v>
      </c>
      <c r="D4" s="98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98">
        <v>3</v>
      </c>
      <c r="D5" s="98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98">
        <v>1</v>
      </c>
      <c r="D6" s="98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98">
        <v>2</v>
      </c>
      <c r="D7" s="98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98">
        <v>3</v>
      </c>
      <c r="D8" s="98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98">
        <v>1</v>
      </c>
      <c r="D9" s="98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98">
        <v>2</v>
      </c>
      <c r="D10" s="98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98">
        <v>2</v>
      </c>
      <c r="D11" s="98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98">
        <v>0</v>
      </c>
      <c r="D12" s="98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98">
        <v>2</v>
      </c>
      <c r="D13" s="98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98">
        <v>0</v>
      </c>
      <c r="D14" s="98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98">
        <v>1</v>
      </c>
      <c r="D15" s="98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98">
        <v>1</v>
      </c>
      <c r="D16" s="98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98">
        <v>0</v>
      </c>
      <c r="D17" s="98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98">
        <v>0</v>
      </c>
      <c r="D18" s="98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5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98">
        <v>4</v>
      </c>
      <c r="D19" s="98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5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98">
        <v>1</v>
      </c>
      <c r="D20" s="98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98">
        <v>2</v>
      </c>
      <c r="D21" s="98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98">
        <v>1</v>
      </c>
      <c r="D22" s="98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98">
        <v>0</v>
      </c>
      <c r="D23" s="98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98">
        <v>2</v>
      </c>
      <c r="D24" s="98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98">
        <v>1</v>
      </c>
      <c r="D25" s="98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98">
        <v>0</v>
      </c>
      <c r="D26" s="98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2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98">
        <v>1</v>
      </c>
      <c r="D27" s="98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98">
        <v>0</v>
      </c>
      <c r="D28" s="98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98">
        <v>1</v>
      </c>
      <c r="D29" s="98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7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98">
        <v>0</v>
      </c>
      <c r="D30" s="98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98">
        <v>1</v>
      </c>
      <c r="D31" s="98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98">
        <v>2</v>
      </c>
      <c r="D32" s="98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98">
        <v>0</v>
      </c>
      <c r="D33" s="98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98">
        <v>0</v>
      </c>
      <c r="D34" s="98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98">
        <v>0</v>
      </c>
      <c r="D35" s="98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98">
        <v>3</v>
      </c>
      <c r="D36" s="98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98">
        <v>2</v>
      </c>
      <c r="D37" s="98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106">
        <v>1</v>
      </c>
      <c r="D38" s="106">
        <v>0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106">
        <v>2</v>
      </c>
      <c r="D39" s="106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106">
        <v>2</v>
      </c>
      <c r="D40" s="106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106">
        <v>1</v>
      </c>
      <c r="D41" s="106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106">
        <v>1</v>
      </c>
      <c r="D42" s="106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106">
        <v>2</v>
      </c>
      <c r="D43" s="106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106">
        <v>1</v>
      </c>
      <c r="D44" s="106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106">
        <v>1</v>
      </c>
      <c r="D45" s="106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106">
        <v>1</v>
      </c>
      <c r="D50" s="106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06">
        <v>2</v>
      </c>
      <c r="D51" s="106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06">
        <v>2</v>
      </c>
      <c r="D52" s="106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17"/>
      <c r="D53" s="117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65</v>
      </c>
      <c r="E1" s="8" t="s">
        <v>0</v>
      </c>
      <c r="F1" s="7">
        <f>SUM(F2:F917)</f>
        <v>197</v>
      </c>
      <c r="H1" s="18" t="s">
        <v>9</v>
      </c>
      <c r="I1" s="18"/>
      <c r="J1" s="18">
        <f>SUM(G1:G99)</f>
        <v>40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2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0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0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1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7</v>
      </c>
      <c r="G39" s="1">
        <f>IF(ROW()-1&gt;Table!$T$8, F39, 0)</f>
        <v>7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1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7</v>
      </c>
      <c r="G43" s="1">
        <f>IF(ROW()-1&gt;Table!$T$8, F43, 0)</f>
        <v>7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0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0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0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7</v>
      </c>
      <c r="G47" s="1">
        <f>IF(ROW()-1&gt;Table!$T$8, F47, 0)</f>
        <v>7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0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1</v>
      </c>
      <c r="D49" s="4">
        <v>0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0</v>
      </c>
      <c r="G49" s="1">
        <f>IF(ROW()-1&gt;Table!$T$8, F49, 0)</f>
        <v>0</v>
      </c>
    </row>
    <row r="50" spans="1:7" x14ac:dyDescent="0.5">
      <c r="A50" s="85">
        <v>44383</v>
      </c>
      <c r="B50" s="48" t="s">
        <v>72</v>
      </c>
      <c r="C50" s="111">
        <v>0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0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67</v>
      </c>
      <c r="E1" s="8" t="s">
        <v>0</v>
      </c>
      <c r="F1" s="7">
        <f>SUM(F2:F917)</f>
        <v>180</v>
      </c>
      <c r="H1" s="18" t="s">
        <v>9</v>
      </c>
      <c r="I1" s="18"/>
      <c r="J1" s="18">
        <f>SUM(G1:G99)</f>
        <v>41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4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2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3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4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3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3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64</v>
      </c>
      <c r="E1" s="8" t="s">
        <v>0</v>
      </c>
      <c r="F1" s="7">
        <f>SUM(F2:F917)</f>
        <v>235</v>
      </c>
      <c r="H1" s="18" t="s">
        <v>9</v>
      </c>
      <c r="I1" s="18"/>
      <c r="J1" s="18">
        <f>SUM(G1:G99)</f>
        <v>52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7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2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63</v>
      </c>
      <c r="E1" s="8" t="s">
        <v>0</v>
      </c>
      <c r="F1" s="7">
        <f>SUM(F2:F917)</f>
        <v>223</v>
      </c>
      <c r="H1" s="18" t="s">
        <v>9</v>
      </c>
      <c r="I1" s="18"/>
      <c r="J1" s="18">
        <f>SUM(G1:G99)</f>
        <v>41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5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3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5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3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7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3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0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3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11">
        <v>3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J72"/>
  <sheetViews>
    <sheetView topLeftCell="A33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55</v>
      </c>
      <c r="E1" s="8" t="s">
        <v>0</v>
      </c>
      <c r="F1" s="7">
        <f>SUM(F2:F917)</f>
        <v>207</v>
      </c>
      <c r="H1" s="18" t="s">
        <v>9</v>
      </c>
      <c r="I1" s="18"/>
      <c r="J1" s="18">
        <f>SUM(G1:G99)</f>
        <v>41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2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5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0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3</v>
      </c>
      <c r="D20" s="4">
        <v>2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7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2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3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2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2</v>
      </c>
      <c r="G40" s="1">
        <f>IF(ROW()-1&gt;Table!$T$8, F40, 0)</f>
        <v>2</v>
      </c>
    </row>
    <row r="41" spans="1:7" x14ac:dyDescent="0.5">
      <c r="A41" s="85"/>
      <c r="B41" s="48" t="s">
        <v>53</v>
      </c>
      <c r="C41" s="4">
        <v>3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5</v>
      </c>
      <c r="G41" s="1">
        <f>IF(ROW()-1&gt;Table!$T$8, F41, 0)</f>
        <v>5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1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111">
        <v>1</v>
      </c>
      <c r="D46" s="111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111">
        <v>3</v>
      </c>
      <c r="D47" s="111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111">
        <v>2</v>
      </c>
      <c r="D48" s="111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111">
        <v>1</v>
      </c>
      <c r="D49" s="111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3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64"/>
  <sheetViews>
    <sheetView workbookViewId="0">
      <selection activeCell="C52" sqref="C52"/>
    </sheetView>
  </sheetViews>
  <sheetFormatPr defaultColWidth="9.1796875" defaultRowHeight="16.5" x14ac:dyDescent="0.5"/>
  <cols>
    <col min="1" max="1" width="12" style="47" customWidth="1"/>
    <col min="2" max="2" width="21" style="49" customWidth="1"/>
    <col min="3" max="3" width="3.81640625" style="6" customWidth="1"/>
    <col min="4" max="4" width="3.453125" style="6" customWidth="1"/>
    <col min="5" max="5" width="21" style="1" customWidth="1"/>
    <col min="6" max="6" width="2.453125" style="9" customWidth="1"/>
    <col min="7" max="16384" width="9.1796875" style="1"/>
  </cols>
  <sheetData>
    <row r="1" spans="1:5" x14ac:dyDescent="0.5">
      <c r="A1" s="85">
        <v>44358</v>
      </c>
      <c r="B1" s="48" t="s">
        <v>71</v>
      </c>
      <c r="C1" s="5">
        <v>0</v>
      </c>
      <c r="D1" s="5">
        <v>3</v>
      </c>
      <c r="E1" s="1" t="s">
        <v>72</v>
      </c>
    </row>
    <row r="2" spans="1:5" x14ac:dyDescent="0.5">
      <c r="A2" s="85">
        <v>44359</v>
      </c>
      <c r="B2" s="48" t="s">
        <v>73</v>
      </c>
      <c r="C2" s="5">
        <v>1</v>
      </c>
      <c r="D2" s="5">
        <v>1</v>
      </c>
      <c r="E2" s="1" t="s">
        <v>52</v>
      </c>
    </row>
    <row r="3" spans="1:5" x14ac:dyDescent="0.5">
      <c r="A3" s="85"/>
      <c r="B3" s="48" t="s">
        <v>66</v>
      </c>
      <c r="C3" s="5">
        <v>0</v>
      </c>
      <c r="D3" s="5">
        <v>1</v>
      </c>
      <c r="E3" s="1" t="s">
        <v>74</v>
      </c>
    </row>
    <row r="4" spans="1:5" x14ac:dyDescent="0.5">
      <c r="A4" s="85"/>
      <c r="B4" s="48" t="s">
        <v>53</v>
      </c>
      <c r="C4" s="5">
        <v>3</v>
      </c>
      <c r="D4" s="5">
        <v>0</v>
      </c>
      <c r="E4" s="1" t="s">
        <v>46</v>
      </c>
    </row>
    <row r="5" spans="1:5" x14ac:dyDescent="0.5">
      <c r="A5" s="85">
        <v>44360</v>
      </c>
      <c r="B5" s="48" t="s">
        <v>39</v>
      </c>
      <c r="C5" s="5">
        <v>1</v>
      </c>
      <c r="D5" s="5">
        <v>0</v>
      </c>
      <c r="E5" s="1" t="s">
        <v>47</v>
      </c>
    </row>
    <row r="6" spans="1:5" x14ac:dyDescent="0.5">
      <c r="A6" s="85"/>
      <c r="B6" s="48" t="s">
        <v>75</v>
      </c>
      <c r="C6" s="5">
        <v>3</v>
      </c>
      <c r="D6" s="5">
        <v>1</v>
      </c>
      <c r="E6" s="1" t="s">
        <v>76</v>
      </c>
    </row>
    <row r="7" spans="1:5" x14ac:dyDescent="0.5">
      <c r="A7" s="85"/>
      <c r="B7" s="48" t="s">
        <v>77</v>
      </c>
      <c r="C7" s="5">
        <v>3</v>
      </c>
      <c r="D7" s="5">
        <v>2</v>
      </c>
      <c r="E7" s="1" t="s">
        <v>78</v>
      </c>
    </row>
    <row r="8" spans="1:5" x14ac:dyDescent="0.5">
      <c r="A8" s="85">
        <v>44361</v>
      </c>
      <c r="B8" s="48" t="s">
        <v>79</v>
      </c>
      <c r="C8" s="5">
        <v>0</v>
      </c>
      <c r="D8" s="5">
        <v>2</v>
      </c>
      <c r="E8" s="1" t="s">
        <v>80</v>
      </c>
    </row>
    <row r="9" spans="1:5" x14ac:dyDescent="0.5">
      <c r="A9" s="85"/>
      <c r="B9" s="48" t="s">
        <v>56</v>
      </c>
      <c r="C9" s="5">
        <v>1</v>
      </c>
      <c r="D9" s="5">
        <v>2</v>
      </c>
      <c r="E9" s="1" t="s">
        <v>81</v>
      </c>
    </row>
    <row r="10" spans="1:5" x14ac:dyDescent="0.5">
      <c r="A10" s="85"/>
      <c r="B10" s="48" t="s">
        <v>45</v>
      </c>
      <c r="C10" s="5">
        <v>0</v>
      </c>
      <c r="D10" s="5">
        <v>0</v>
      </c>
      <c r="E10" s="1" t="s">
        <v>57</v>
      </c>
    </row>
    <row r="11" spans="1:5" x14ac:dyDescent="0.5">
      <c r="A11" s="85">
        <v>44362</v>
      </c>
      <c r="B11" s="48" t="s">
        <v>82</v>
      </c>
      <c r="C11" s="5">
        <v>0</v>
      </c>
      <c r="D11" s="5">
        <v>3</v>
      </c>
      <c r="E11" s="1" t="s">
        <v>31</v>
      </c>
    </row>
    <row r="12" spans="1:5" x14ac:dyDescent="0.5">
      <c r="A12" s="85"/>
      <c r="B12" s="48" t="s">
        <v>48</v>
      </c>
      <c r="C12" s="5">
        <v>1</v>
      </c>
      <c r="D12" s="5">
        <v>0</v>
      </c>
      <c r="E12" s="1" t="s">
        <v>30</v>
      </c>
    </row>
    <row r="13" spans="1:5" x14ac:dyDescent="0.5">
      <c r="A13" s="85">
        <v>44363</v>
      </c>
      <c r="B13" s="48" t="s">
        <v>74</v>
      </c>
      <c r="C13" s="5">
        <v>0</v>
      </c>
      <c r="D13" s="5">
        <v>1</v>
      </c>
      <c r="E13" s="1" t="s">
        <v>46</v>
      </c>
    </row>
    <row r="14" spans="1:5" x14ac:dyDescent="0.5">
      <c r="A14" s="85"/>
      <c r="B14" s="48" t="s">
        <v>71</v>
      </c>
      <c r="C14" s="5">
        <v>0</v>
      </c>
      <c r="D14" s="5">
        <v>2</v>
      </c>
      <c r="E14" s="1" t="s">
        <v>73</v>
      </c>
    </row>
    <row r="15" spans="1:5" x14ac:dyDescent="0.5">
      <c r="A15" s="85"/>
      <c r="B15" s="48" t="s">
        <v>72</v>
      </c>
      <c r="C15" s="5">
        <v>3</v>
      </c>
      <c r="D15" s="5">
        <v>0</v>
      </c>
      <c r="E15" s="1" t="s">
        <v>52</v>
      </c>
    </row>
    <row r="16" spans="1:5" x14ac:dyDescent="0.5">
      <c r="A16" s="85">
        <v>44364</v>
      </c>
      <c r="B16" s="48" t="s">
        <v>78</v>
      </c>
      <c r="C16" s="5">
        <v>2</v>
      </c>
      <c r="D16" s="5">
        <v>1</v>
      </c>
      <c r="E16" s="1" t="s">
        <v>76</v>
      </c>
    </row>
    <row r="17" spans="1:5" x14ac:dyDescent="0.5">
      <c r="A17" s="85"/>
      <c r="B17" s="48" t="s">
        <v>66</v>
      </c>
      <c r="C17" s="5">
        <v>1</v>
      </c>
      <c r="D17" s="5">
        <v>2</v>
      </c>
      <c r="E17" s="1" t="s">
        <v>53</v>
      </c>
    </row>
    <row r="18" spans="1:5" x14ac:dyDescent="0.5">
      <c r="A18" s="85"/>
      <c r="B18" s="48" t="s">
        <v>77</v>
      </c>
      <c r="C18" s="5">
        <v>2</v>
      </c>
      <c r="D18" s="5">
        <v>0</v>
      </c>
      <c r="E18" s="1" t="s">
        <v>75</v>
      </c>
    </row>
    <row r="19" spans="1:5" x14ac:dyDescent="0.5">
      <c r="A19" s="85">
        <v>44365</v>
      </c>
      <c r="B19" s="48" t="s">
        <v>57</v>
      </c>
      <c r="C19" s="5">
        <v>1</v>
      </c>
      <c r="D19" s="5">
        <v>0</v>
      </c>
      <c r="E19" s="1" t="s">
        <v>81</v>
      </c>
    </row>
    <row r="20" spans="1:5" x14ac:dyDescent="0.5">
      <c r="A20" s="85"/>
      <c r="B20" s="48" t="s">
        <v>47</v>
      </c>
      <c r="C20" s="5">
        <v>1</v>
      </c>
      <c r="D20" s="5">
        <v>1</v>
      </c>
      <c r="E20" s="1" t="s">
        <v>80</v>
      </c>
    </row>
    <row r="21" spans="1:5" x14ac:dyDescent="0.5">
      <c r="A21" s="85"/>
      <c r="B21" s="48" t="s">
        <v>39</v>
      </c>
      <c r="C21" s="5">
        <v>0</v>
      </c>
      <c r="D21" s="5">
        <v>0</v>
      </c>
      <c r="E21" s="1" t="s">
        <v>79</v>
      </c>
    </row>
    <row r="22" spans="1:5" x14ac:dyDescent="0.5">
      <c r="A22" s="85">
        <v>44366</v>
      </c>
      <c r="B22" s="48" t="s">
        <v>82</v>
      </c>
      <c r="C22" s="5">
        <v>1</v>
      </c>
      <c r="D22" s="5">
        <v>1</v>
      </c>
      <c r="E22" s="1" t="s">
        <v>48</v>
      </c>
    </row>
    <row r="23" spans="1:5" x14ac:dyDescent="0.5">
      <c r="A23" s="85"/>
      <c r="B23" s="48" t="s">
        <v>31</v>
      </c>
      <c r="C23" s="5">
        <v>2</v>
      </c>
      <c r="D23" s="5">
        <v>4</v>
      </c>
      <c r="E23" s="1" t="s">
        <v>30</v>
      </c>
    </row>
    <row r="24" spans="1:5" x14ac:dyDescent="0.5">
      <c r="A24" s="85"/>
      <c r="B24" s="48" t="s">
        <v>45</v>
      </c>
      <c r="C24" s="5">
        <v>1</v>
      </c>
      <c r="D24" s="5">
        <v>1</v>
      </c>
      <c r="E24" s="1" t="s">
        <v>56</v>
      </c>
    </row>
    <row r="25" spans="1:5" x14ac:dyDescent="0.5">
      <c r="A25" s="85">
        <v>44367</v>
      </c>
      <c r="B25" s="48" t="s">
        <v>72</v>
      </c>
      <c r="C25" s="5">
        <v>1</v>
      </c>
      <c r="D25" s="5">
        <v>0</v>
      </c>
      <c r="E25" s="1" t="s">
        <v>73</v>
      </c>
    </row>
    <row r="26" spans="1:5" x14ac:dyDescent="0.5">
      <c r="A26" s="85"/>
      <c r="B26" s="49" t="s">
        <v>52</v>
      </c>
      <c r="C26" s="5">
        <v>3</v>
      </c>
      <c r="D26" s="5">
        <v>1</v>
      </c>
      <c r="E26" s="1" t="s">
        <v>71</v>
      </c>
    </row>
    <row r="27" spans="1:5" x14ac:dyDescent="0.5">
      <c r="A27" s="85">
        <v>44368</v>
      </c>
      <c r="B27" s="49" t="s">
        <v>76</v>
      </c>
      <c r="C27" s="5">
        <v>0</v>
      </c>
      <c r="D27" s="5">
        <v>3</v>
      </c>
      <c r="E27" s="1" t="s">
        <v>77</v>
      </c>
    </row>
    <row r="28" spans="1:5" x14ac:dyDescent="0.5">
      <c r="A28" s="85"/>
      <c r="B28" s="49" t="s">
        <v>78</v>
      </c>
      <c r="C28" s="5">
        <v>0</v>
      </c>
      <c r="D28" s="5">
        <v>1</v>
      </c>
      <c r="E28" s="1" t="s">
        <v>75</v>
      </c>
    </row>
    <row r="29" spans="1:5" x14ac:dyDescent="0.5">
      <c r="A29" s="85"/>
      <c r="B29" s="49" t="s">
        <v>74</v>
      </c>
      <c r="C29" s="5">
        <v>0</v>
      </c>
      <c r="D29" s="5">
        <v>2</v>
      </c>
      <c r="E29" s="1" t="s">
        <v>53</v>
      </c>
    </row>
    <row r="30" spans="1:5" x14ac:dyDescent="0.5">
      <c r="A30" s="85"/>
      <c r="B30" s="49" t="s">
        <v>46</v>
      </c>
      <c r="C30" s="5">
        <v>1</v>
      </c>
      <c r="D30" s="5">
        <v>4</v>
      </c>
      <c r="E30" s="1" t="s">
        <v>66</v>
      </c>
    </row>
    <row r="31" spans="1:5" x14ac:dyDescent="0.5">
      <c r="A31" s="85">
        <v>44369</v>
      </c>
      <c r="B31" s="49" t="s">
        <v>47</v>
      </c>
      <c r="C31" s="5">
        <v>3</v>
      </c>
      <c r="D31" s="5">
        <v>1</v>
      </c>
      <c r="E31" s="1" t="s">
        <v>79</v>
      </c>
    </row>
    <row r="32" spans="1:5" x14ac:dyDescent="0.5">
      <c r="A32" s="85"/>
      <c r="B32" s="49" t="s">
        <v>80</v>
      </c>
      <c r="C32" s="5">
        <v>0</v>
      </c>
      <c r="D32" s="5">
        <v>1</v>
      </c>
      <c r="E32" s="1" t="s">
        <v>39</v>
      </c>
    </row>
    <row r="33" spans="1:5" x14ac:dyDescent="0.5">
      <c r="A33" s="85">
        <v>44370</v>
      </c>
      <c r="B33" s="49" t="s">
        <v>81</v>
      </c>
      <c r="C33" s="5">
        <v>0</v>
      </c>
      <c r="D33" s="5">
        <v>5</v>
      </c>
      <c r="E33" s="1" t="s">
        <v>45</v>
      </c>
    </row>
    <row r="34" spans="1:5" x14ac:dyDescent="0.5">
      <c r="A34" s="85"/>
      <c r="B34" s="49" t="s">
        <v>57</v>
      </c>
      <c r="C34" s="5">
        <v>3</v>
      </c>
      <c r="D34" s="5">
        <v>2</v>
      </c>
      <c r="E34" s="1" t="s">
        <v>56</v>
      </c>
    </row>
    <row r="35" spans="1:5" x14ac:dyDescent="0.5">
      <c r="A35" s="85"/>
      <c r="B35" s="49" t="s">
        <v>30</v>
      </c>
      <c r="C35" s="5">
        <v>2</v>
      </c>
      <c r="D35" s="5">
        <v>2</v>
      </c>
      <c r="E35" s="1" t="s">
        <v>82</v>
      </c>
    </row>
    <row r="36" spans="1:5" x14ac:dyDescent="0.5">
      <c r="A36" s="85"/>
      <c r="B36" s="49" t="s">
        <v>31</v>
      </c>
      <c r="C36" s="5">
        <v>2</v>
      </c>
      <c r="D36" s="5">
        <v>2</v>
      </c>
      <c r="E36" s="1" t="s">
        <v>48</v>
      </c>
    </row>
    <row r="37" spans="1:5" x14ac:dyDescent="0.5">
      <c r="A37" s="85">
        <v>44373</v>
      </c>
      <c r="B37" s="48" t="s">
        <v>73</v>
      </c>
      <c r="C37" s="5">
        <v>0</v>
      </c>
      <c r="D37" s="5">
        <v>4</v>
      </c>
      <c r="E37" s="1" t="s">
        <v>66</v>
      </c>
    </row>
    <row r="38" spans="1:5" x14ac:dyDescent="0.5">
      <c r="A38" s="85"/>
      <c r="B38" s="48" t="s">
        <v>72</v>
      </c>
      <c r="C38" s="5">
        <v>0</v>
      </c>
      <c r="D38" s="5">
        <v>0</v>
      </c>
      <c r="E38" s="1" t="s">
        <v>75</v>
      </c>
    </row>
    <row r="39" spans="1:5" x14ac:dyDescent="0.5">
      <c r="A39" s="85">
        <v>44374</v>
      </c>
      <c r="B39" s="48" t="s">
        <v>77</v>
      </c>
      <c r="C39" s="5">
        <v>0</v>
      </c>
      <c r="D39" s="5">
        <v>2</v>
      </c>
      <c r="E39" s="1" t="s">
        <v>80</v>
      </c>
    </row>
    <row r="40" spans="1:5" x14ac:dyDescent="0.5">
      <c r="A40" s="85"/>
      <c r="B40" s="48" t="s">
        <v>53</v>
      </c>
      <c r="C40" s="5">
        <v>1</v>
      </c>
      <c r="D40" s="5">
        <v>0</v>
      </c>
      <c r="E40" s="1" t="s">
        <v>31</v>
      </c>
    </row>
    <row r="41" spans="1:5" x14ac:dyDescent="0.5">
      <c r="A41" s="85">
        <v>44375</v>
      </c>
      <c r="B41" s="48" t="s">
        <v>47</v>
      </c>
      <c r="C41" s="5">
        <v>3</v>
      </c>
      <c r="D41" s="5">
        <v>3</v>
      </c>
      <c r="E41" s="1" t="s">
        <v>45</v>
      </c>
    </row>
    <row r="42" spans="1:5" x14ac:dyDescent="0.5">
      <c r="A42" s="85"/>
      <c r="B42" s="48" t="s">
        <v>48</v>
      </c>
      <c r="C42" s="5">
        <v>3</v>
      </c>
      <c r="D42" s="5">
        <v>3</v>
      </c>
      <c r="E42" s="1" t="s">
        <v>52</v>
      </c>
    </row>
    <row r="43" spans="1:5" x14ac:dyDescent="0.5">
      <c r="A43" s="85">
        <v>44376</v>
      </c>
      <c r="B43" s="48" t="s">
        <v>39</v>
      </c>
      <c r="C43" s="5">
        <v>2</v>
      </c>
      <c r="D43" s="5">
        <v>0</v>
      </c>
      <c r="E43" s="1" t="s">
        <v>30</v>
      </c>
    </row>
    <row r="44" spans="1:5" x14ac:dyDescent="0.5">
      <c r="A44" s="85"/>
      <c r="B44" s="48" t="s">
        <v>57</v>
      </c>
      <c r="C44" s="5">
        <v>1</v>
      </c>
      <c r="D44" s="5">
        <v>1</v>
      </c>
      <c r="E44" s="1" t="s">
        <v>78</v>
      </c>
    </row>
    <row r="45" spans="1:5" x14ac:dyDescent="0.5">
      <c r="A45" s="85">
        <v>44379</v>
      </c>
      <c r="B45" s="48" t="s">
        <v>52</v>
      </c>
      <c r="C45" s="5">
        <v>1</v>
      </c>
      <c r="D45" s="5">
        <v>1</v>
      </c>
      <c r="E45" s="1" t="s">
        <v>45</v>
      </c>
    </row>
    <row r="46" spans="1:5" x14ac:dyDescent="0.5">
      <c r="A46" s="85"/>
      <c r="B46" s="48" t="s">
        <v>53</v>
      </c>
      <c r="C46" s="5">
        <v>1</v>
      </c>
      <c r="D46" s="5">
        <v>2</v>
      </c>
      <c r="E46" s="1" t="s">
        <v>72</v>
      </c>
    </row>
    <row r="47" spans="1:5" x14ac:dyDescent="0.5">
      <c r="A47" s="85">
        <v>44380</v>
      </c>
      <c r="B47" s="48" t="s">
        <v>80</v>
      </c>
      <c r="C47" s="5">
        <v>1</v>
      </c>
      <c r="D47" s="5">
        <v>2</v>
      </c>
      <c r="E47" s="1" t="s">
        <v>66</v>
      </c>
    </row>
    <row r="48" spans="1:5" x14ac:dyDescent="0.5">
      <c r="A48" s="3"/>
      <c r="B48" s="49" t="s">
        <v>78</v>
      </c>
      <c r="C48" s="5">
        <v>0</v>
      </c>
      <c r="D48" s="5">
        <v>4</v>
      </c>
      <c r="E48" s="109" t="s">
        <v>39</v>
      </c>
    </row>
    <row r="49" spans="1:5" x14ac:dyDescent="0.5">
      <c r="A49" s="85">
        <v>44383</v>
      </c>
      <c r="B49" s="48" t="s">
        <v>72</v>
      </c>
      <c r="C49" s="5">
        <v>1</v>
      </c>
      <c r="D49" s="5">
        <v>1</v>
      </c>
      <c r="E49" s="1" t="s">
        <v>45</v>
      </c>
    </row>
    <row r="50" spans="1:5" x14ac:dyDescent="0.5">
      <c r="A50" s="85">
        <v>44384</v>
      </c>
      <c r="B50" s="48" t="s">
        <v>39</v>
      </c>
      <c r="C50" s="5">
        <v>1</v>
      </c>
      <c r="D50" s="5">
        <v>1</v>
      </c>
      <c r="E50" s="1" t="s">
        <v>66</v>
      </c>
    </row>
    <row r="51" spans="1:5" x14ac:dyDescent="0.5">
      <c r="A51" s="85">
        <v>44388</v>
      </c>
      <c r="B51" s="48" t="s">
        <v>72</v>
      </c>
      <c r="C51" s="5">
        <v>1</v>
      </c>
      <c r="D51" s="5">
        <v>1</v>
      </c>
      <c r="E51" s="1" t="s">
        <v>39</v>
      </c>
    </row>
    <row r="52" spans="1:5" x14ac:dyDescent="0.5">
      <c r="A52" s="85"/>
      <c r="B52" s="48"/>
      <c r="C52" s="5"/>
      <c r="D52" s="5"/>
    </row>
    <row r="53" spans="1:5" x14ac:dyDescent="0.5">
      <c r="A53" s="85"/>
      <c r="B53" s="48"/>
      <c r="C53" s="5"/>
      <c r="D53" s="5"/>
    </row>
    <row r="54" spans="1:5" x14ac:dyDescent="0.5">
      <c r="A54" s="85"/>
      <c r="B54" s="48"/>
      <c r="C54" s="5"/>
      <c r="D54" s="5"/>
    </row>
    <row r="55" spans="1:5" x14ac:dyDescent="0.5">
      <c r="A55" s="85"/>
      <c r="B55" s="48"/>
      <c r="C55" s="5"/>
      <c r="D55" s="5"/>
    </row>
    <row r="56" spans="1:5" x14ac:dyDescent="0.5">
      <c r="A56" s="85"/>
      <c r="B56" s="48"/>
      <c r="C56" s="5"/>
      <c r="D56" s="5"/>
    </row>
    <row r="57" spans="1:5" x14ac:dyDescent="0.5">
      <c r="B57" s="48"/>
      <c r="C57" s="5"/>
      <c r="D57" s="5"/>
    </row>
    <row r="58" spans="1:5" x14ac:dyDescent="0.5">
      <c r="B58" s="48"/>
      <c r="C58" s="5"/>
      <c r="D58" s="5"/>
    </row>
    <row r="59" spans="1:5" x14ac:dyDescent="0.5">
      <c r="B59" s="48"/>
      <c r="C59" s="5"/>
      <c r="D59" s="5"/>
    </row>
    <row r="60" spans="1:5" x14ac:dyDescent="0.5">
      <c r="B60" s="48"/>
      <c r="C60" s="5"/>
      <c r="D60" s="5"/>
    </row>
    <row r="61" spans="1:5" x14ac:dyDescent="0.5">
      <c r="C61" s="5"/>
      <c r="D61" s="5"/>
    </row>
    <row r="62" spans="1:5" x14ac:dyDescent="0.5">
      <c r="C62" s="5"/>
      <c r="D62" s="5"/>
    </row>
    <row r="63" spans="1:5" x14ac:dyDescent="0.5">
      <c r="C63" s="5"/>
      <c r="D63" s="5"/>
    </row>
    <row r="64" spans="1:5" x14ac:dyDescent="0.5">
      <c r="C64" s="5"/>
      <c r="D64" s="5"/>
    </row>
  </sheetData>
  <phoneticPr fontId="0" type="noConversion"/>
  <pageMargins left="0.75" right="0.75" top="1" bottom="1" header="0.5" footer="0.5"/>
  <pageSetup paperSize="9" orientation="portrait" horizontalDpi="300" verticalDpi="300"/>
  <headerFooter alignWithMargins="0"/>
  <drawing r:id="rId1"/>
  <legacyDrawing r:id="rId2"/>
  <controls>
    <mc:AlternateContent xmlns:mc="http://schemas.openxmlformats.org/markup-compatibility/2006">
      <mc:Choice Requires="x14">
        <control shapeId="2049" r:id="rId3" name="CommandButton1">
          <controlPr autoLine="0" autoPict="0" r:id="rId4">
            <anchor moveWithCells="1">
              <from>
                <xdr:col>6</xdr:col>
                <xdr:colOff>38100</xdr:colOff>
                <xdr:row>13</xdr:row>
                <xdr:rowOff>12700</xdr:rowOff>
              </from>
              <to>
                <xdr:col>8</xdr:col>
                <xdr:colOff>571500</xdr:colOff>
                <xdr:row>14</xdr:row>
                <xdr:rowOff>120650</xdr:rowOff>
              </to>
            </anchor>
          </controlPr>
        </control>
      </mc:Choice>
      <mc:Fallback>
        <control shapeId="2049" r:id="rId3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69</v>
      </c>
      <c r="E1" s="8" t="s">
        <v>0</v>
      </c>
      <c r="F1" s="7">
        <f>SUM(F2:F917)</f>
        <v>188</v>
      </c>
      <c r="H1" s="18" t="s">
        <v>9</v>
      </c>
      <c r="I1" s="18"/>
      <c r="J1" s="18">
        <f>SUM(G1:G99)</f>
        <v>42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5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2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0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10</v>
      </c>
      <c r="G51" s="1">
        <f>IF(ROW()-1&gt;Table!$T$8, F51, 0)</f>
        <v>10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93</v>
      </c>
      <c r="E1" s="8" t="s">
        <v>0</v>
      </c>
      <c r="F1" s="7">
        <f>SUM(F2:F917)</f>
        <v>165</v>
      </c>
      <c r="H1" s="18" t="s">
        <v>9</v>
      </c>
      <c r="I1" s="18"/>
      <c r="J1" s="18">
        <f>SUM(G1:G99)</f>
        <v>22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3</v>
      </c>
      <c r="D6" s="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3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5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0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7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0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4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2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2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3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3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2</v>
      </c>
      <c r="G44" s="1">
        <f>IF(ROW()-1&gt;Table!$T$8, F44, 0)</f>
        <v>2</v>
      </c>
    </row>
    <row r="45" spans="1:7" x14ac:dyDescent="0.5">
      <c r="A45" s="85"/>
      <c r="B45" s="48" t="s">
        <v>57</v>
      </c>
      <c r="C45" s="4">
        <v>2</v>
      </c>
      <c r="D45" s="4">
        <v>2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7</v>
      </c>
      <c r="G45" s="1">
        <f>IF(ROW()-1&gt;Table!$T$8, F45, 0)</f>
        <v>7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94</v>
      </c>
      <c r="E1" s="8" t="s">
        <v>0</v>
      </c>
      <c r="F1" s="7">
        <f>SUM(F2:F917)</f>
        <v>176</v>
      </c>
      <c r="H1" s="18" t="s">
        <v>9</v>
      </c>
      <c r="I1" s="18"/>
      <c r="J1" s="18">
        <f>SUM(G1:G99)</f>
        <v>35</v>
      </c>
    </row>
    <row r="2" spans="1:10" x14ac:dyDescent="0.5">
      <c r="A2" s="85">
        <v>44358</v>
      </c>
      <c r="B2" s="48" t="s">
        <v>71</v>
      </c>
      <c r="C2" s="4">
        <v>1</v>
      </c>
      <c r="D2" s="4">
        <v>0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1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1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3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1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4">
        <v>0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11">
        <v>3</v>
      </c>
      <c r="D51" s="111">
        <v>2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68</v>
      </c>
      <c r="E1" s="8" t="s">
        <v>0</v>
      </c>
      <c r="F1" s="7">
        <f>SUM(F2:F917)</f>
        <v>229</v>
      </c>
      <c r="H1" s="18" t="s">
        <v>9</v>
      </c>
      <c r="I1" s="18"/>
      <c r="J1" s="18">
        <f>SUM(G1:G99)</f>
        <v>61</v>
      </c>
    </row>
    <row r="2" spans="1:10" x14ac:dyDescent="0.5">
      <c r="A2" s="85">
        <v>44358</v>
      </c>
      <c r="B2" s="48" t="s">
        <v>71</v>
      </c>
      <c r="C2" s="4">
        <v>1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7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0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10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4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2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2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0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2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10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3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1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4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2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5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2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2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4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3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6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2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3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4">
        <v>2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1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0</v>
      </c>
      <c r="G49" s="1">
        <f>IF(ROW()-1&gt;Table!$T$8, F49, 0)</f>
        <v>0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10</v>
      </c>
      <c r="G51" s="1">
        <f>IF(ROW()-1&gt;Table!$T$8, F51, 0)</f>
        <v>10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7</v>
      </c>
      <c r="G52" s="1">
        <f>IF(ROW()-1&gt;Table!$T$8, F52, 0)</f>
        <v>7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95</v>
      </c>
      <c r="E1" s="8" t="s">
        <v>0</v>
      </c>
      <c r="F1" s="7">
        <f>SUM(F2:F917)</f>
        <v>223</v>
      </c>
      <c r="H1" s="18" t="s">
        <v>9</v>
      </c>
      <c r="I1" s="18"/>
      <c r="J1" s="18">
        <f>SUM(G1:G99)</f>
        <v>57</v>
      </c>
    </row>
    <row r="2" spans="1:10" x14ac:dyDescent="0.5">
      <c r="A2" s="85">
        <v>44358</v>
      </c>
      <c r="B2" s="48" t="s">
        <v>71</v>
      </c>
      <c r="C2" s="99">
        <v>1</v>
      </c>
      <c r="D2" s="99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99">
        <v>1</v>
      </c>
      <c r="D3" s="99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99">
        <v>2</v>
      </c>
      <c r="D4" s="99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99">
        <v>2</v>
      </c>
      <c r="D5" s="99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99">
        <v>1</v>
      </c>
      <c r="D6" s="99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99">
        <v>3</v>
      </c>
      <c r="D7" s="99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99">
        <v>2</v>
      </c>
      <c r="D8" s="99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99">
        <v>0</v>
      </c>
      <c r="D9" s="99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99">
        <v>2</v>
      </c>
      <c r="D10" s="99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99">
        <v>2</v>
      </c>
      <c r="D11" s="99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99">
        <v>0</v>
      </c>
      <c r="D12" s="99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99">
        <v>1</v>
      </c>
      <c r="D13" s="99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99">
        <v>1</v>
      </c>
      <c r="D14" s="99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99">
        <v>1</v>
      </c>
      <c r="D15" s="99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99">
        <v>1</v>
      </c>
      <c r="D16" s="99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99">
        <v>2</v>
      </c>
      <c r="D17" s="99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99">
        <v>1</v>
      </c>
      <c r="D18" s="99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99">
        <v>2</v>
      </c>
      <c r="D19" s="99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99">
        <v>2</v>
      </c>
      <c r="D20" s="99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99">
        <v>1</v>
      </c>
      <c r="D21" s="99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99">
        <v>2</v>
      </c>
      <c r="D22" s="99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99">
        <v>0</v>
      </c>
      <c r="D23" s="99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99">
        <v>1</v>
      </c>
      <c r="D24" s="99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99">
        <v>2</v>
      </c>
      <c r="D25" s="99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99">
        <v>1</v>
      </c>
      <c r="D26" s="99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99">
        <v>0</v>
      </c>
      <c r="D27" s="99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99">
        <v>0</v>
      </c>
      <c r="D28" s="99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99">
        <v>1</v>
      </c>
      <c r="D29" s="99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99">
        <v>0</v>
      </c>
      <c r="D30" s="99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99">
        <v>1</v>
      </c>
      <c r="D31" s="99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99">
        <v>1</v>
      </c>
      <c r="D32" s="99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99">
        <v>0</v>
      </c>
      <c r="D33" s="99">
        <v>0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2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99">
        <v>0</v>
      </c>
      <c r="D34" s="99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98">
        <v>2</v>
      </c>
      <c r="D35" s="99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99">
        <v>2</v>
      </c>
      <c r="D36" s="99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99">
        <v>1</v>
      </c>
      <c r="D37" s="99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98">
        <v>0</v>
      </c>
      <c r="D38" s="98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98">
        <v>2</v>
      </c>
      <c r="D39" s="98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98">
        <v>2</v>
      </c>
      <c r="D40" s="98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98">
        <v>2</v>
      </c>
      <c r="D41" s="98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98">
        <v>1</v>
      </c>
      <c r="D42" s="98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98">
        <v>2</v>
      </c>
      <c r="D43" s="98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98">
        <v>1</v>
      </c>
      <c r="D44" s="98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98">
        <v>1</v>
      </c>
      <c r="D45" s="98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98">
        <v>0</v>
      </c>
      <c r="D46" s="98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98">
        <v>1</v>
      </c>
      <c r="D47" s="98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98">
        <v>2</v>
      </c>
      <c r="D48" s="98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98">
        <v>0</v>
      </c>
      <c r="D49" s="98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98">
        <v>1</v>
      </c>
      <c r="D50" s="98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98">
        <v>2</v>
      </c>
      <c r="D51" s="98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96</v>
      </c>
      <c r="E1" s="8" t="s">
        <v>0</v>
      </c>
      <c r="F1" s="7">
        <f>SUM(F2:F917)</f>
        <v>209</v>
      </c>
      <c r="H1" s="18" t="s">
        <v>9</v>
      </c>
      <c r="I1" s="18"/>
      <c r="J1" s="18">
        <f>SUM(G1:G99)</f>
        <v>44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5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0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0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1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3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10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1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3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98">
        <v>1</v>
      </c>
      <c r="D46" s="98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98">
        <v>1</v>
      </c>
      <c r="D47" s="98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98">
        <v>1</v>
      </c>
      <c r="D48" s="98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98">
        <v>0</v>
      </c>
      <c r="D49" s="98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0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97</v>
      </c>
      <c r="E1" s="8" t="s">
        <v>0</v>
      </c>
      <c r="F1" s="7">
        <f>SUM(F2:F917)</f>
        <v>207</v>
      </c>
      <c r="H1" s="18" t="s">
        <v>9</v>
      </c>
      <c r="I1" s="18"/>
      <c r="J1" s="18">
        <f>SUM(G1:G99)</f>
        <v>36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3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2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2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3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5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1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2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4">
        <v>2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2</v>
      </c>
      <c r="D49" s="4">
        <v>0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0</v>
      </c>
      <c r="G49" s="1">
        <f>IF(ROW()-1&gt;Table!$T$8, F49, 0)</f>
        <v>0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3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87"/>
      <c r="D54" s="87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87"/>
      <c r="D55" s="87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87"/>
      <c r="D56" s="87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87"/>
      <c r="D57" s="87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23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98</v>
      </c>
      <c r="E1" s="8" t="s">
        <v>0</v>
      </c>
      <c r="F1" s="7">
        <f>SUM(F2:F917)</f>
        <v>164</v>
      </c>
      <c r="H1" s="18" t="s">
        <v>9</v>
      </c>
      <c r="I1" s="18"/>
      <c r="J1" s="18">
        <f>SUM(G1:G99)</f>
        <v>42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2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0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0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0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7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1</v>
      </c>
      <c r="D39" s="4">
        <v>3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3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2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1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7</v>
      </c>
      <c r="G43" s="1">
        <f>IF(ROW()-1&gt;Table!$T$8, F43, 0)</f>
        <v>7</v>
      </c>
    </row>
    <row r="44" spans="1:7" x14ac:dyDescent="0.5">
      <c r="A44" s="85">
        <v>44376</v>
      </c>
      <c r="B44" s="48" t="s">
        <v>39</v>
      </c>
      <c r="C44" s="4">
        <v>3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2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7</v>
      </c>
      <c r="G45" s="1">
        <f>IF(ROW()-1&gt;Table!$T$8, F45, 0)</f>
        <v>7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90"/>
      <c r="D58" s="91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92"/>
      <c r="D59" s="93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92"/>
      <c r="D60" s="93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92"/>
      <c r="D61" s="93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90"/>
      <c r="D62" s="91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92"/>
      <c r="D63" s="93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90"/>
      <c r="D64" s="91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92"/>
      <c r="D65" s="93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90"/>
      <c r="D66" s="91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92"/>
      <c r="D67" s="93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92"/>
      <c r="D68" s="93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92"/>
      <c r="D69" s="93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99</v>
      </c>
      <c r="E1" s="8" t="s">
        <v>0</v>
      </c>
      <c r="F1" s="7">
        <f>SUM(F2:F917)</f>
        <v>159</v>
      </c>
      <c r="H1" s="18" t="s">
        <v>9</v>
      </c>
      <c r="I1" s="18"/>
      <c r="J1" s="18">
        <f>SUM(G1:G99)</f>
        <v>24</v>
      </c>
    </row>
    <row r="2" spans="1:10" x14ac:dyDescent="0.5">
      <c r="A2" s="85">
        <v>44358</v>
      </c>
      <c r="B2" s="48" t="s">
        <v>71</v>
      </c>
      <c r="C2" s="4">
        <v>1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3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10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4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5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2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2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0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2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7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7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2</v>
      </c>
      <c r="D30" s="4">
        <v>1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2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7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3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3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2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0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1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0</v>
      </c>
      <c r="G49" s="1">
        <f>IF(ROW()-1&gt;Table!$T$8, F49, 0)</f>
        <v>0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90"/>
      <c r="D58" s="91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92"/>
      <c r="D59" s="93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92"/>
      <c r="D60" s="93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92"/>
      <c r="D61" s="93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90"/>
      <c r="D62" s="91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92"/>
      <c r="D63" s="93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90"/>
      <c r="D64" s="91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92"/>
      <c r="D65" s="93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90"/>
      <c r="D66" s="91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92"/>
      <c r="D67" s="93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92"/>
      <c r="D68" s="93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92"/>
      <c r="D69" s="93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100</v>
      </c>
      <c r="E1" s="8" t="s">
        <v>0</v>
      </c>
      <c r="F1" s="7">
        <f>SUM(F2:F917)</f>
        <v>189</v>
      </c>
      <c r="H1" s="18" t="s">
        <v>9</v>
      </c>
      <c r="I1" s="18"/>
      <c r="J1" s="18">
        <f>SUM(G1:G99)</f>
        <v>53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0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3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5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0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2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10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5</v>
      </c>
      <c r="G41" s="1">
        <f>IF(ROW()-1&gt;Table!$T$8, F41, 0)</f>
        <v>5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0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0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0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7</v>
      </c>
      <c r="G46" s="1">
        <f>IF(ROW()-1&gt;Table!$T$8, F46, 0)</f>
        <v>7</v>
      </c>
    </row>
    <row r="47" spans="1:7" x14ac:dyDescent="0.5">
      <c r="A47" s="85"/>
      <c r="B47" s="48" t="s">
        <v>53</v>
      </c>
      <c r="C47" s="4">
        <v>3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1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11">
        <v>3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90"/>
      <c r="D58" s="91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92"/>
      <c r="D59" s="93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92"/>
      <c r="D60" s="93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92"/>
      <c r="D61" s="93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90"/>
      <c r="D62" s="91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92"/>
      <c r="D63" s="93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90"/>
      <c r="D64" s="91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92"/>
      <c r="D65" s="93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90"/>
      <c r="D66" s="91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92"/>
      <c r="D67" s="93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92"/>
      <c r="D68" s="93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92"/>
      <c r="D69" s="93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0"/>
  <dimension ref="A1:Y65"/>
  <sheetViews>
    <sheetView zoomScale="90" workbookViewId="0">
      <pane ySplit="1" topLeftCell="A42" activePane="bottomLeft" state="frozen"/>
      <selection sqref="A1:K1"/>
      <selection pane="bottomLeft" activeCell="A52" sqref="A52"/>
    </sheetView>
  </sheetViews>
  <sheetFormatPr defaultColWidth="9.1796875" defaultRowHeight="16.5" x14ac:dyDescent="0.5"/>
  <cols>
    <col min="1" max="1" width="7.36328125" style="3" customWidth="1"/>
    <col min="2" max="2" width="20.36328125" style="53" bestFit="1" customWidth="1"/>
    <col min="3" max="9" width="5.1796875" style="57" customWidth="1"/>
    <col min="10" max="10" width="5.1796875" style="2" customWidth="1"/>
    <col min="11" max="17" width="5.1796875" style="62" customWidth="1"/>
    <col min="18" max="18" width="20.36328125" style="61" bestFit="1" customWidth="1"/>
    <col min="19" max="19" width="7" style="82" bestFit="1" customWidth="1"/>
    <col min="20" max="20" width="7.36328125" style="82" bestFit="1" customWidth="1"/>
    <col min="21" max="21" width="5.36328125" style="1" customWidth="1"/>
    <col min="22" max="22" width="9.1796875" style="1" hidden="1" customWidth="1"/>
    <col min="23" max="16384" width="9.1796875" style="1"/>
  </cols>
  <sheetData>
    <row r="1" spans="1:25" ht="31" x14ac:dyDescent="0.5">
      <c r="A1" s="66" t="s">
        <v>29</v>
      </c>
      <c r="B1" s="71" t="s">
        <v>40</v>
      </c>
      <c r="C1" s="54" t="s">
        <v>25</v>
      </c>
      <c r="D1" s="54" t="s">
        <v>41</v>
      </c>
      <c r="E1" s="63" t="s">
        <v>42</v>
      </c>
      <c r="F1" s="63" t="s">
        <v>43</v>
      </c>
      <c r="G1" s="54" t="s">
        <v>26</v>
      </c>
      <c r="H1" s="63" t="s">
        <v>28</v>
      </c>
      <c r="I1" s="54" t="s">
        <v>27</v>
      </c>
      <c r="J1" s="52" t="s">
        <v>24</v>
      </c>
      <c r="K1" s="64" t="s">
        <v>27</v>
      </c>
      <c r="L1" s="65" t="s">
        <v>28</v>
      </c>
      <c r="M1" s="64" t="s">
        <v>26</v>
      </c>
      <c r="N1" s="65" t="s">
        <v>43</v>
      </c>
      <c r="O1" s="65" t="s">
        <v>42</v>
      </c>
      <c r="P1" s="64" t="s">
        <v>41</v>
      </c>
      <c r="Q1" s="58" t="s">
        <v>25</v>
      </c>
      <c r="R1" s="59"/>
      <c r="S1" s="81" t="s">
        <v>60</v>
      </c>
      <c r="T1" s="83" t="s">
        <v>61</v>
      </c>
      <c r="U1" s="7"/>
      <c r="W1" s="18"/>
      <c r="X1" s="18"/>
      <c r="Y1" s="18"/>
    </row>
    <row r="2" spans="1:25" x14ac:dyDescent="0.5">
      <c r="A2" s="67" t="str">
        <f>IF(Results!C1="","",Results!C1 &amp; "-" &amp; Results!D1)</f>
        <v>0-3</v>
      </c>
      <c r="B2" s="55" t="s">
        <v>71</v>
      </c>
      <c r="C2" s="56">
        <v>0</v>
      </c>
      <c r="D2" s="56">
        <v>0</v>
      </c>
      <c r="E2" s="56">
        <v>0</v>
      </c>
      <c r="F2" s="56">
        <v>0</v>
      </c>
      <c r="G2" s="56">
        <v>1</v>
      </c>
      <c r="H2" s="56">
        <v>1</v>
      </c>
      <c r="I2" s="56">
        <v>2</v>
      </c>
      <c r="J2" s="4">
        <v>13</v>
      </c>
      <c r="K2" s="60">
        <v>17</v>
      </c>
      <c r="L2" s="60">
        <v>23</v>
      </c>
      <c r="M2" s="60">
        <v>26</v>
      </c>
      <c r="N2" s="60">
        <v>0</v>
      </c>
      <c r="O2" s="60">
        <v>7</v>
      </c>
      <c r="P2" s="60">
        <v>3</v>
      </c>
      <c r="Q2" s="60">
        <v>1</v>
      </c>
      <c r="R2" s="61" t="s">
        <v>72</v>
      </c>
      <c r="S2" s="81">
        <f t="shared" ref="S2:S33" si="0">IF(C2="","",SUM(C2:I2))</f>
        <v>4</v>
      </c>
      <c r="T2" s="84">
        <f t="shared" ref="T2:T49" si="1">IF(C2="","",SUM(K2:Q2))</f>
        <v>77</v>
      </c>
      <c r="V2" s="1">
        <f>IF(ROW()-1&gt;Table!$T$8, U2, 0)</f>
        <v>0</v>
      </c>
    </row>
    <row r="3" spans="1:25" x14ac:dyDescent="0.5">
      <c r="A3" s="67" t="str">
        <f>IF(Results!C2="","",Results!C2 &amp; "-" &amp; Results!D2)</f>
        <v>1-1</v>
      </c>
      <c r="B3" s="55" t="s">
        <v>73</v>
      </c>
      <c r="C3" s="56">
        <v>0</v>
      </c>
      <c r="D3" s="56">
        <v>1</v>
      </c>
      <c r="E3" s="56">
        <v>1</v>
      </c>
      <c r="F3" s="56">
        <v>0</v>
      </c>
      <c r="G3" s="56">
        <v>3</v>
      </c>
      <c r="H3" s="56">
        <v>10</v>
      </c>
      <c r="I3" s="56">
        <v>5</v>
      </c>
      <c r="J3" s="4">
        <v>43</v>
      </c>
      <c r="K3" s="60">
        <v>11</v>
      </c>
      <c r="L3" s="60">
        <v>14</v>
      </c>
      <c r="M3" s="60">
        <v>6</v>
      </c>
      <c r="N3" s="60">
        <v>0</v>
      </c>
      <c r="O3" s="60">
        <v>0</v>
      </c>
      <c r="P3" s="60">
        <v>0</v>
      </c>
      <c r="Q3" s="60">
        <v>0</v>
      </c>
      <c r="R3" s="61" t="s">
        <v>52</v>
      </c>
      <c r="S3" s="81">
        <f t="shared" si="0"/>
        <v>20</v>
      </c>
      <c r="T3" s="84">
        <f t="shared" si="1"/>
        <v>31</v>
      </c>
      <c r="V3" s="1">
        <f>IF(ROW()-1&gt;Table!$T$8, U3, 0)</f>
        <v>0</v>
      </c>
    </row>
    <row r="4" spans="1:25" x14ac:dyDescent="0.5">
      <c r="A4" s="67" t="str">
        <f>IF(Results!C3="","",Results!C3 &amp; "-" &amp; Results!D3)</f>
        <v>0-1</v>
      </c>
      <c r="B4" s="55" t="s">
        <v>66</v>
      </c>
      <c r="C4" s="56">
        <v>2</v>
      </c>
      <c r="D4" s="56">
        <v>8</v>
      </c>
      <c r="E4" s="56">
        <v>4</v>
      </c>
      <c r="F4" s="56">
        <v>0</v>
      </c>
      <c r="G4" s="56">
        <v>35</v>
      </c>
      <c r="H4" s="56">
        <v>14</v>
      </c>
      <c r="I4" s="56">
        <v>18</v>
      </c>
      <c r="J4" s="4">
        <v>11</v>
      </c>
      <c r="K4" s="60">
        <v>1</v>
      </c>
      <c r="L4" s="60">
        <v>1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1" t="s">
        <v>74</v>
      </c>
      <c r="S4" s="81">
        <f t="shared" si="0"/>
        <v>81</v>
      </c>
      <c r="T4" s="84">
        <f t="shared" si="1"/>
        <v>2</v>
      </c>
      <c r="V4" s="1">
        <f>IF(ROW()-1&gt;Table!$T$8, U4, 0)</f>
        <v>0</v>
      </c>
    </row>
    <row r="5" spans="1:25" x14ac:dyDescent="0.5">
      <c r="A5" s="67" t="str">
        <f>IF(Results!C4="","",Results!C4 &amp; "-" &amp; Results!D4)</f>
        <v>3-0</v>
      </c>
      <c r="B5" s="55" t="s">
        <v>53</v>
      </c>
      <c r="C5" s="56">
        <v>6</v>
      </c>
      <c r="D5" s="56">
        <v>20</v>
      </c>
      <c r="E5" s="56">
        <v>16</v>
      </c>
      <c r="F5" s="56">
        <v>0</v>
      </c>
      <c r="G5" s="56">
        <v>25</v>
      </c>
      <c r="H5" s="56">
        <v>17</v>
      </c>
      <c r="I5" s="56">
        <v>4</v>
      </c>
      <c r="J5" s="4">
        <v>4</v>
      </c>
      <c r="K5" s="60">
        <v>2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1" t="s">
        <v>46</v>
      </c>
      <c r="S5" s="81">
        <f t="shared" si="0"/>
        <v>88</v>
      </c>
      <c r="T5" s="84">
        <f t="shared" si="1"/>
        <v>2</v>
      </c>
      <c r="V5" s="1">
        <f>IF(ROW()-1&gt;Table!$T$8, U5, 0)</f>
        <v>0</v>
      </c>
    </row>
    <row r="6" spans="1:25" x14ac:dyDescent="0.5">
      <c r="A6" s="67" t="str">
        <f>IF(Results!C5="","",Results!C5 &amp; "-" &amp; Results!D5)</f>
        <v>1-0</v>
      </c>
      <c r="B6" s="55" t="s">
        <v>39</v>
      </c>
      <c r="C6" s="56">
        <v>0</v>
      </c>
      <c r="D6" s="56">
        <v>1</v>
      </c>
      <c r="E6" s="56">
        <v>4</v>
      </c>
      <c r="F6" s="56">
        <v>3</v>
      </c>
      <c r="G6" s="56">
        <v>10</v>
      </c>
      <c r="H6" s="56">
        <v>31</v>
      </c>
      <c r="I6" s="56">
        <v>12</v>
      </c>
      <c r="J6" s="4">
        <v>29</v>
      </c>
      <c r="K6" s="60">
        <v>1</v>
      </c>
      <c r="L6" s="60">
        <v>3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1" t="s">
        <v>47</v>
      </c>
      <c r="S6" s="81">
        <f t="shared" si="0"/>
        <v>61</v>
      </c>
      <c r="T6" s="84">
        <f t="shared" si="1"/>
        <v>4</v>
      </c>
      <c r="V6" s="1">
        <f>IF(ROW()-1&gt;Table!$T$8, U6, 0)</f>
        <v>0</v>
      </c>
    </row>
    <row r="7" spans="1:25" ht="16.5" customHeight="1" x14ac:dyDescent="0.5">
      <c r="A7" s="67" t="str">
        <f>IF(Results!C6="","",Results!C6 &amp; "-" &amp; Results!D6)</f>
        <v>3-1</v>
      </c>
      <c r="B7" s="55" t="s">
        <v>75</v>
      </c>
      <c r="C7" s="56">
        <v>0</v>
      </c>
      <c r="D7" s="56">
        <v>8</v>
      </c>
      <c r="E7" s="56">
        <v>4</v>
      </c>
      <c r="F7" s="56">
        <v>0</v>
      </c>
      <c r="G7" s="56">
        <v>32</v>
      </c>
      <c r="H7" s="56">
        <v>8</v>
      </c>
      <c r="I7" s="56">
        <v>16</v>
      </c>
      <c r="J7" s="4">
        <v>19</v>
      </c>
      <c r="K7" s="60">
        <v>4</v>
      </c>
      <c r="L7" s="60">
        <v>2</v>
      </c>
      <c r="M7" s="60">
        <v>1</v>
      </c>
      <c r="N7" s="60">
        <v>0</v>
      </c>
      <c r="O7" s="60">
        <v>0</v>
      </c>
      <c r="P7" s="60">
        <v>0</v>
      </c>
      <c r="Q7" s="60">
        <v>0</v>
      </c>
      <c r="R7" s="61" t="s">
        <v>76</v>
      </c>
      <c r="S7" s="81">
        <f t="shared" si="0"/>
        <v>68</v>
      </c>
      <c r="T7" s="84">
        <f t="shared" si="1"/>
        <v>7</v>
      </c>
      <c r="V7" s="1">
        <f>IF(ROW()-1&gt;Table!$T$8, U7, 0)</f>
        <v>0</v>
      </c>
    </row>
    <row r="8" spans="1:25" x14ac:dyDescent="0.5">
      <c r="A8" s="67" t="str">
        <f>IF(Results!C7="","",Results!C7 &amp; "-" &amp; Results!D7)</f>
        <v>3-2</v>
      </c>
      <c r="B8" s="55" t="s">
        <v>77</v>
      </c>
      <c r="C8" s="56">
        <v>2</v>
      </c>
      <c r="D8" s="56">
        <v>10</v>
      </c>
      <c r="E8" s="56">
        <v>8</v>
      </c>
      <c r="F8" s="56">
        <v>1</v>
      </c>
      <c r="G8" s="56">
        <v>16</v>
      </c>
      <c r="H8" s="56">
        <v>24</v>
      </c>
      <c r="I8" s="56">
        <v>17</v>
      </c>
      <c r="J8" s="4">
        <v>16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1" t="s">
        <v>78</v>
      </c>
      <c r="S8" s="81">
        <f t="shared" si="0"/>
        <v>78</v>
      </c>
      <c r="T8" s="84">
        <f t="shared" si="1"/>
        <v>0</v>
      </c>
      <c r="V8" s="1">
        <f>IF(ROW()-1&gt;Table!$T$8, U8, 0)</f>
        <v>0</v>
      </c>
    </row>
    <row r="9" spans="1:25" x14ac:dyDescent="0.5">
      <c r="A9" s="67" t="str">
        <f>IF(Results!C8="","",Results!C8 &amp; "-" &amp; Results!D8)</f>
        <v>0-2</v>
      </c>
      <c r="B9" s="55" t="s">
        <v>79</v>
      </c>
      <c r="C9" s="56">
        <v>0</v>
      </c>
      <c r="D9" s="56">
        <v>0</v>
      </c>
      <c r="E9" s="56">
        <v>0</v>
      </c>
      <c r="F9" s="56">
        <v>0</v>
      </c>
      <c r="G9" s="56">
        <v>1</v>
      </c>
      <c r="H9" s="56">
        <v>1</v>
      </c>
      <c r="I9" s="56">
        <v>11</v>
      </c>
      <c r="J9" s="4">
        <v>34</v>
      </c>
      <c r="K9" s="60">
        <v>13</v>
      </c>
      <c r="L9" s="60">
        <v>17</v>
      </c>
      <c r="M9" s="60">
        <v>14</v>
      </c>
      <c r="N9" s="60">
        <v>0</v>
      </c>
      <c r="O9" s="60">
        <v>2</v>
      </c>
      <c r="P9" s="60">
        <v>0</v>
      </c>
      <c r="Q9" s="60">
        <v>1</v>
      </c>
      <c r="R9" s="61" t="s">
        <v>80</v>
      </c>
      <c r="S9" s="81">
        <f t="shared" si="0"/>
        <v>13</v>
      </c>
      <c r="T9" s="84">
        <f t="shared" si="1"/>
        <v>47</v>
      </c>
      <c r="V9" s="1">
        <f>IF(ROW()-1&gt;Table!$T$8, U9, 0)</f>
        <v>0</v>
      </c>
    </row>
    <row r="10" spans="1:25" x14ac:dyDescent="0.5">
      <c r="A10" s="67" t="str">
        <f>IF(Results!C9="","",Results!C9 &amp; "-" &amp; Results!D9)</f>
        <v>1-2</v>
      </c>
      <c r="B10" s="55" t="s">
        <v>56</v>
      </c>
      <c r="C10" s="56">
        <v>0</v>
      </c>
      <c r="D10" s="56">
        <v>3</v>
      </c>
      <c r="E10" s="56">
        <v>4</v>
      </c>
      <c r="F10" s="56">
        <v>1</v>
      </c>
      <c r="G10" s="56">
        <v>29</v>
      </c>
      <c r="H10" s="56">
        <v>14</v>
      </c>
      <c r="I10" s="56">
        <v>21</v>
      </c>
      <c r="J10" s="4">
        <v>20</v>
      </c>
      <c r="K10" s="60">
        <v>0</v>
      </c>
      <c r="L10" s="60">
        <v>2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1" t="s">
        <v>81</v>
      </c>
      <c r="S10" s="81">
        <f t="shared" si="0"/>
        <v>72</v>
      </c>
      <c r="T10" s="84">
        <f t="shared" si="1"/>
        <v>2</v>
      </c>
      <c r="V10" s="1">
        <f>IF(ROW()-1&gt;Table!$T$8, U10, 0)</f>
        <v>0</v>
      </c>
    </row>
    <row r="11" spans="1:25" x14ac:dyDescent="0.5">
      <c r="A11" s="67" t="str">
        <f>IF(Results!C10="","",Results!C10 &amp; "-" &amp; Results!D10)</f>
        <v>0-0</v>
      </c>
      <c r="B11" s="55" t="s">
        <v>45</v>
      </c>
      <c r="C11" s="56">
        <v>2</v>
      </c>
      <c r="D11" s="56">
        <v>4</v>
      </c>
      <c r="E11" s="56">
        <v>12</v>
      </c>
      <c r="F11" s="56">
        <v>2</v>
      </c>
      <c r="G11" s="56">
        <v>33</v>
      </c>
      <c r="H11" s="56">
        <v>17</v>
      </c>
      <c r="I11" s="56">
        <v>13</v>
      </c>
      <c r="J11" s="4">
        <v>10</v>
      </c>
      <c r="K11" s="60">
        <v>1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1" t="s">
        <v>57</v>
      </c>
      <c r="S11" s="81">
        <f t="shared" si="0"/>
        <v>83</v>
      </c>
      <c r="T11" s="84">
        <f t="shared" si="1"/>
        <v>1</v>
      </c>
      <c r="V11" s="1">
        <f>IF(ROW()-1&gt;Table!$T$8, U11, 0)</f>
        <v>0</v>
      </c>
    </row>
    <row r="12" spans="1:25" x14ac:dyDescent="0.5">
      <c r="A12" s="67" t="str">
        <f>IF(Results!C11="","",Results!C11 &amp; "-" &amp; Results!D11)</f>
        <v>0-3</v>
      </c>
      <c r="B12" s="55" t="s">
        <v>82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1</v>
      </c>
      <c r="J12" s="4">
        <v>3</v>
      </c>
      <c r="K12" s="60">
        <v>20</v>
      </c>
      <c r="L12" s="60">
        <v>8</v>
      </c>
      <c r="M12" s="60">
        <v>26</v>
      </c>
      <c r="N12" s="60">
        <v>0</v>
      </c>
      <c r="O12" s="60">
        <v>10</v>
      </c>
      <c r="P12" s="60">
        <v>20</v>
      </c>
      <c r="Q12" s="60">
        <v>6</v>
      </c>
      <c r="R12" s="61" t="s">
        <v>31</v>
      </c>
      <c r="S12" s="81">
        <f t="shared" si="0"/>
        <v>1</v>
      </c>
      <c r="T12" s="84">
        <f t="shared" si="1"/>
        <v>90</v>
      </c>
      <c r="V12" s="1">
        <f>IF(ROW()-1&gt;Table!$T$8, U12, 0)</f>
        <v>0</v>
      </c>
    </row>
    <row r="13" spans="1:25" ht="16.25" customHeight="1" x14ac:dyDescent="0.5">
      <c r="A13" s="67" t="str">
        <f>IF(Results!C12="","",Results!C12 &amp; "-" &amp; Results!D12)</f>
        <v>1-0</v>
      </c>
      <c r="B13" s="55" t="s">
        <v>48</v>
      </c>
      <c r="C13" s="56">
        <v>0</v>
      </c>
      <c r="D13" s="56">
        <v>0</v>
      </c>
      <c r="E13" s="56">
        <v>7</v>
      </c>
      <c r="F13" s="56">
        <v>1</v>
      </c>
      <c r="G13" s="56">
        <v>7</v>
      </c>
      <c r="H13" s="56">
        <v>26</v>
      </c>
      <c r="I13" s="56">
        <v>3</v>
      </c>
      <c r="J13" s="4">
        <v>44</v>
      </c>
      <c r="K13" s="60">
        <v>0</v>
      </c>
      <c r="L13" s="60">
        <v>4</v>
      </c>
      <c r="M13" s="60">
        <v>1</v>
      </c>
      <c r="N13" s="60">
        <v>0</v>
      </c>
      <c r="O13" s="60">
        <v>1</v>
      </c>
      <c r="P13" s="60">
        <v>0</v>
      </c>
      <c r="Q13" s="60">
        <v>0</v>
      </c>
      <c r="R13" s="61" t="s">
        <v>30</v>
      </c>
      <c r="S13" s="81">
        <f t="shared" si="0"/>
        <v>44</v>
      </c>
      <c r="T13" s="84">
        <f t="shared" si="1"/>
        <v>6</v>
      </c>
      <c r="V13" s="1">
        <f>IF(ROW()-1&gt;Table!$T$8, U13, 0)</f>
        <v>0</v>
      </c>
    </row>
    <row r="14" spans="1:25" x14ac:dyDescent="0.5">
      <c r="A14" s="67" t="str">
        <f>IF(Results!C13="","",Results!C13 &amp; "-" &amp; Results!D13)</f>
        <v>0-1</v>
      </c>
      <c r="B14" s="55" t="s">
        <v>74</v>
      </c>
      <c r="C14" s="56">
        <v>0</v>
      </c>
      <c r="D14" s="56">
        <v>0</v>
      </c>
      <c r="E14" s="56">
        <v>0</v>
      </c>
      <c r="F14" s="56">
        <v>0</v>
      </c>
      <c r="G14" s="56">
        <v>1</v>
      </c>
      <c r="H14" s="56">
        <v>1</v>
      </c>
      <c r="I14" s="56">
        <v>0</v>
      </c>
      <c r="J14" s="4">
        <v>33</v>
      </c>
      <c r="K14" s="60">
        <v>19</v>
      </c>
      <c r="L14" s="60">
        <v>15</v>
      </c>
      <c r="M14" s="60">
        <v>20</v>
      </c>
      <c r="N14" s="60">
        <v>0</v>
      </c>
      <c r="O14" s="60">
        <v>5</v>
      </c>
      <c r="P14" s="60">
        <v>0</v>
      </c>
      <c r="Q14" s="60">
        <v>0</v>
      </c>
      <c r="R14" s="61" t="s">
        <v>46</v>
      </c>
      <c r="S14" s="81">
        <f t="shared" si="0"/>
        <v>2</v>
      </c>
      <c r="T14" s="84">
        <f t="shared" si="1"/>
        <v>59</v>
      </c>
      <c r="V14" s="1">
        <f>IF(ROW()-1&gt;Table!$T$8, U14, 0)</f>
        <v>0</v>
      </c>
    </row>
    <row r="15" spans="1:25" x14ac:dyDescent="0.5">
      <c r="A15" s="67" t="str">
        <f>IF(Results!C14="","",Results!C14 &amp; "-" &amp; Results!D14)</f>
        <v>0-2</v>
      </c>
      <c r="B15" s="55" t="s">
        <v>71</v>
      </c>
      <c r="C15" s="56">
        <v>0</v>
      </c>
      <c r="D15" s="56">
        <v>0</v>
      </c>
      <c r="E15" s="56">
        <v>0</v>
      </c>
      <c r="F15" s="56">
        <v>1</v>
      </c>
      <c r="G15" s="56">
        <v>10</v>
      </c>
      <c r="H15" s="56">
        <v>14</v>
      </c>
      <c r="I15" s="56">
        <v>14</v>
      </c>
      <c r="J15" s="4">
        <v>32</v>
      </c>
      <c r="K15" s="60">
        <v>6</v>
      </c>
      <c r="L15" s="60">
        <v>11</v>
      </c>
      <c r="M15" s="60">
        <v>5</v>
      </c>
      <c r="N15" s="60">
        <v>0</v>
      </c>
      <c r="O15" s="60">
        <v>1</v>
      </c>
      <c r="P15" s="60">
        <v>0</v>
      </c>
      <c r="Q15" s="60">
        <v>0</v>
      </c>
      <c r="R15" s="61" t="s">
        <v>73</v>
      </c>
      <c r="S15" s="81">
        <f t="shared" si="0"/>
        <v>39</v>
      </c>
      <c r="T15" s="84">
        <f t="shared" si="1"/>
        <v>23</v>
      </c>
      <c r="V15" s="1">
        <f>IF(ROW()-1&gt;Table!$T$8, U15, 0)</f>
        <v>0</v>
      </c>
    </row>
    <row r="16" spans="1:25" x14ac:dyDescent="0.5">
      <c r="A16" s="67" t="str">
        <f>IF(Results!C15="","",Results!C15 &amp; "-" &amp; Results!D15)</f>
        <v>3-0</v>
      </c>
      <c r="B16" s="55" t="s">
        <v>72</v>
      </c>
      <c r="C16" s="56">
        <v>0</v>
      </c>
      <c r="D16" s="56">
        <v>5</v>
      </c>
      <c r="E16" s="56">
        <v>3</v>
      </c>
      <c r="F16" s="56">
        <v>1</v>
      </c>
      <c r="G16" s="56">
        <v>31</v>
      </c>
      <c r="H16" s="56">
        <v>14</v>
      </c>
      <c r="I16" s="56">
        <v>23</v>
      </c>
      <c r="J16" s="4">
        <v>15</v>
      </c>
      <c r="K16" s="60">
        <v>0</v>
      </c>
      <c r="L16" s="60">
        <v>1</v>
      </c>
      <c r="M16" s="60">
        <v>0</v>
      </c>
      <c r="N16" s="60">
        <v>1</v>
      </c>
      <c r="O16" s="60">
        <v>0</v>
      </c>
      <c r="P16" s="60">
        <v>0</v>
      </c>
      <c r="Q16" s="60">
        <v>0</v>
      </c>
      <c r="R16" s="61" t="s">
        <v>52</v>
      </c>
      <c r="S16" s="81">
        <f t="shared" si="0"/>
        <v>77</v>
      </c>
      <c r="T16" s="84">
        <f t="shared" si="1"/>
        <v>2</v>
      </c>
      <c r="V16" s="1">
        <f>IF(ROW()-1&gt;Table!$T$8, U16, 0)</f>
        <v>0</v>
      </c>
    </row>
    <row r="17" spans="1:22" x14ac:dyDescent="0.5">
      <c r="A17" s="67" t="str">
        <f>IF(Results!C16="","",Results!C16 &amp; "-" &amp; Results!D16)</f>
        <v>2-1</v>
      </c>
      <c r="B17" s="55" t="s">
        <v>78</v>
      </c>
      <c r="C17" s="56">
        <v>0</v>
      </c>
      <c r="D17" s="56">
        <v>6</v>
      </c>
      <c r="E17" s="56">
        <v>3</v>
      </c>
      <c r="F17" s="56">
        <v>0</v>
      </c>
      <c r="G17" s="56">
        <v>28</v>
      </c>
      <c r="H17" s="56">
        <v>12</v>
      </c>
      <c r="I17" s="56">
        <v>20</v>
      </c>
      <c r="J17" s="4">
        <v>21</v>
      </c>
      <c r="K17" s="60">
        <v>1</v>
      </c>
      <c r="L17" s="60">
        <v>2</v>
      </c>
      <c r="M17" s="60">
        <v>1</v>
      </c>
      <c r="N17" s="60">
        <v>0</v>
      </c>
      <c r="O17" s="60">
        <v>0</v>
      </c>
      <c r="P17" s="60">
        <v>0</v>
      </c>
      <c r="Q17" s="60">
        <v>0</v>
      </c>
      <c r="R17" s="61" t="s">
        <v>76</v>
      </c>
      <c r="S17" s="81">
        <f t="shared" si="0"/>
        <v>69</v>
      </c>
      <c r="T17" s="84">
        <f t="shared" si="1"/>
        <v>4</v>
      </c>
      <c r="V17" s="1">
        <f>IF(ROW()-1&gt;Table!$T$8, U17, 0)</f>
        <v>0</v>
      </c>
    </row>
    <row r="18" spans="1:22" ht="16.5" customHeight="1" x14ac:dyDescent="0.5">
      <c r="A18" s="67" t="str">
        <f>IF(Results!C17="","",Results!C17 &amp; "-" &amp; Results!D17)</f>
        <v>1-2</v>
      </c>
      <c r="B18" s="55" t="s">
        <v>66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2</v>
      </c>
      <c r="I18" s="56">
        <v>1</v>
      </c>
      <c r="J18" s="4">
        <v>17</v>
      </c>
      <c r="K18" s="60">
        <v>6</v>
      </c>
      <c r="L18" s="60">
        <v>26</v>
      </c>
      <c r="M18" s="60">
        <v>21</v>
      </c>
      <c r="N18" s="60">
        <v>2</v>
      </c>
      <c r="O18" s="60">
        <v>17</v>
      </c>
      <c r="P18" s="60">
        <v>1</v>
      </c>
      <c r="Q18" s="60">
        <v>1</v>
      </c>
      <c r="R18" s="61" t="s">
        <v>53</v>
      </c>
      <c r="S18" s="81">
        <f t="shared" si="0"/>
        <v>3</v>
      </c>
      <c r="T18" s="84">
        <f t="shared" si="1"/>
        <v>74</v>
      </c>
      <c r="V18" s="1">
        <f>IF(ROW()-1&gt;Table!$T$8, U18, 0)</f>
        <v>0</v>
      </c>
    </row>
    <row r="19" spans="1:22" x14ac:dyDescent="0.5">
      <c r="A19" s="67" t="str">
        <f>IF(Results!C18="","",Results!C18 &amp; "-" &amp; Results!D18)</f>
        <v>2-0</v>
      </c>
      <c r="B19" s="55" t="s">
        <v>77</v>
      </c>
      <c r="C19" s="56">
        <v>1</v>
      </c>
      <c r="D19" s="56">
        <v>13</v>
      </c>
      <c r="E19" s="56">
        <v>5</v>
      </c>
      <c r="F19" s="56">
        <v>0</v>
      </c>
      <c r="G19" s="56">
        <v>33</v>
      </c>
      <c r="H19" s="56">
        <v>11</v>
      </c>
      <c r="I19" s="56">
        <v>16</v>
      </c>
      <c r="J19" s="4">
        <v>15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1" t="s">
        <v>75</v>
      </c>
      <c r="S19" s="81">
        <f t="shared" si="0"/>
        <v>79</v>
      </c>
      <c r="T19" s="84">
        <f t="shared" si="1"/>
        <v>0</v>
      </c>
      <c r="V19" s="1">
        <f>IF(ROW()-1&gt;Table!$T$8, U19, 0)</f>
        <v>0</v>
      </c>
    </row>
    <row r="20" spans="1:22" x14ac:dyDescent="0.5">
      <c r="A20" s="67" t="str">
        <f>IF(Results!C19="","",Results!C19 &amp; "-" &amp; Results!D19)</f>
        <v>1-0</v>
      </c>
      <c r="B20" s="55" t="s">
        <v>57</v>
      </c>
      <c r="C20" s="56">
        <v>1</v>
      </c>
      <c r="D20" s="56">
        <v>0</v>
      </c>
      <c r="E20" s="56">
        <v>1</v>
      </c>
      <c r="F20" s="56">
        <v>1</v>
      </c>
      <c r="G20" s="56">
        <v>12</v>
      </c>
      <c r="H20" s="56">
        <v>22</v>
      </c>
      <c r="I20" s="56">
        <v>27</v>
      </c>
      <c r="J20" s="4">
        <v>29</v>
      </c>
      <c r="K20" s="60">
        <v>1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1" t="s">
        <v>81</v>
      </c>
      <c r="S20" s="81">
        <f t="shared" si="0"/>
        <v>64</v>
      </c>
      <c r="T20" s="84">
        <f t="shared" si="1"/>
        <v>1</v>
      </c>
      <c r="V20" s="1">
        <f>IF(ROW()-1&gt;Table!$T$8, U20, 0)</f>
        <v>0</v>
      </c>
    </row>
    <row r="21" spans="1:22" x14ac:dyDescent="0.5">
      <c r="A21" s="67" t="str">
        <f>IF(Results!C20="","",Results!C20 &amp; "-" &amp; Results!D20)</f>
        <v>1-1</v>
      </c>
      <c r="B21" s="55" t="s">
        <v>47</v>
      </c>
      <c r="C21" s="56">
        <v>0</v>
      </c>
      <c r="D21" s="56">
        <v>1</v>
      </c>
      <c r="E21" s="56">
        <v>5</v>
      </c>
      <c r="F21" s="56">
        <v>1</v>
      </c>
      <c r="G21" s="56">
        <v>18</v>
      </c>
      <c r="H21" s="56">
        <v>24</v>
      </c>
      <c r="I21" s="56">
        <v>15</v>
      </c>
      <c r="J21" s="4">
        <v>23</v>
      </c>
      <c r="K21" s="60">
        <v>0</v>
      </c>
      <c r="L21" s="60">
        <v>5</v>
      </c>
      <c r="M21" s="60">
        <v>1</v>
      </c>
      <c r="N21" s="60">
        <v>0</v>
      </c>
      <c r="O21" s="60">
        <v>1</v>
      </c>
      <c r="P21" s="60">
        <v>0</v>
      </c>
      <c r="Q21" s="60">
        <v>0</v>
      </c>
      <c r="R21" s="61" t="s">
        <v>80</v>
      </c>
      <c r="S21" s="81">
        <f t="shared" si="0"/>
        <v>64</v>
      </c>
      <c r="T21" s="84">
        <f t="shared" si="1"/>
        <v>7</v>
      </c>
      <c r="V21" s="1">
        <f>IF(ROW()-1&gt;Table!$T$8, U21, 0)</f>
        <v>0</v>
      </c>
    </row>
    <row r="22" spans="1:22" x14ac:dyDescent="0.5">
      <c r="A22" s="67" t="str">
        <f>IF(Results!C21="","",Results!C21 &amp; "-" &amp; Results!D21)</f>
        <v>0-0</v>
      </c>
      <c r="B22" s="55" t="s">
        <v>39</v>
      </c>
      <c r="C22" s="56">
        <v>5</v>
      </c>
      <c r="D22" s="56">
        <v>9</v>
      </c>
      <c r="E22" s="56">
        <v>19</v>
      </c>
      <c r="F22" s="56">
        <v>2</v>
      </c>
      <c r="G22" s="56">
        <v>31</v>
      </c>
      <c r="H22" s="56">
        <v>15</v>
      </c>
      <c r="I22" s="56">
        <v>2</v>
      </c>
      <c r="J22" s="4">
        <v>9</v>
      </c>
      <c r="K22" s="60">
        <v>0</v>
      </c>
      <c r="L22" s="60">
        <v>1</v>
      </c>
      <c r="M22" s="60">
        <v>1</v>
      </c>
      <c r="N22" s="60">
        <v>0</v>
      </c>
      <c r="O22" s="60">
        <v>0</v>
      </c>
      <c r="P22" s="60">
        <v>0</v>
      </c>
      <c r="Q22" s="60">
        <v>0</v>
      </c>
      <c r="R22" s="61" t="s">
        <v>79</v>
      </c>
      <c r="S22" s="81">
        <f t="shared" si="0"/>
        <v>83</v>
      </c>
      <c r="T22" s="84">
        <f t="shared" si="1"/>
        <v>2</v>
      </c>
      <c r="V22" s="1">
        <f>IF(ROW()-1&gt;Table!$T$8, U22, 0)</f>
        <v>0</v>
      </c>
    </row>
    <row r="23" spans="1:22" x14ac:dyDescent="0.5">
      <c r="A23" s="67" t="str">
        <f>IF(Results!C22="","",Results!C22 &amp; "-" &amp; Results!D22)</f>
        <v>1-1</v>
      </c>
      <c r="B23" s="55" t="s">
        <v>82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1</v>
      </c>
      <c r="I23" s="56">
        <v>1</v>
      </c>
      <c r="J23" s="4">
        <v>1</v>
      </c>
      <c r="K23" s="60">
        <v>7</v>
      </c>
      <c r="L23" s="60">
        <v>5</v>
      </c>
      <c r="M23" s="60">
        <v>29</v>
      </c>
      <c r="N23" s="60">
        <v>0</v>
      </c>
      <c r="O23" s="60">
        <v>12</v>
      </c>
      <c r="P23" s="60">
        <v>22</v>
      </c>
      <c r="Q23" s="60">
        <v>16</v>
      </c>
      <c r="R23" s="61" t="s">
        <v>48</v>
      </c>
      <c r="S23" s="81">
        <f t="shared" si="0"/>
        <v>2</v>
      </c>
      <c r="T23" s="84">
        <f t="shared" si="1"/>
        <v>91</v>
      </c>
      <c r="V23" s="1">
        <f>IF(ROW()-1&gt;Table!$T$8, U23, 0)</f>
        <v>0</v>
      </c>
    </row>
    <row r="24" spans="1:22" x14ac:dyDescent="0.5">
      <c r="A24" s="67" t="str">
        <f>IF(Results!C23="","",Results!C23 &amp; "-" &amp; Results!D23)</f>
        <v>2-4</v>
      </c>
      <c r="B24" s="73" t="s">
        <v>31</v>
      </c>
      <c r="C24" s="56">
        <v>0</v>
      </c>
      <c r="D24" s="56">
        <v>0</v>
      </c>
      <c r="E24" s="56">
        <v>2</v>
      </c>
      <c r="F24" s="56">
        <v>2</v>
      </c>
      <c r="G24" s="56">
        <v>1</v>
      </c>
      <c r="H24" s="56">
        <v>13</v>
      </c>
      <c r="I24" s="56">
        <v>0</v>
      </c>
      <c r="J24" s="4">
        <v>46</v>
      </c>
      <c r="K24" s="60">
        <v>2</v>
      </c>
      <c r="L24" s="60">
        <v>15</v>
      </c>
      <c r="M24" s="60">
        <v>4</v>
      </c>
      <c r="N24" s="60">
        <v>4</v>
      </c>
      <c r="O24" s="60">
        <v>4</v>
      </c>
      <c r="P24" s="60">
        <v>0</v>
      </c>
      <c r="Q24" s="60">
        <v>1</v>
      </c>
      <c r="R24" s="61" t="s">
        <v>30</v>
      </c>
      <c r="S24" s="81">
        <f t="shared" si="0"/>
        <v>18</v>
      </c>
      <c r="T24" s="84">
        <f t="shared" si="1"/>
        <v>30</v>
      </c>
      <c r="V24" s="1">
        <f>IF(ROW()-1&gt;Table!$T$8, U24, 0)</f>
        <v>0</v>
      </c>
    </row>
    <row r="25" spans="1:22" x14ac:dyDescent="0.5">
      <c r="A25" s="67" t="str">
        <f>IF(Results!C24="","",Results!C24 &amp; "-" &amp; Results!D24)</f>
        <v>1-1</v>
      </c>
      <c r="B25" s="73" t="s">
        <v>45</v>
      </c>
      <c r="C25" s="56">
        <v>3</v>
      </c>
      <c r="D25" s="56">
        <v>6</v>
      </c>
      <c r="E25" s="56">
        <v>6</v>
      </c>
      <c r="F25" s="56">
        <v>0</v>
      </c>
      <c r="G25" s="56">
        <v>28</v>
      </c>
      <c r="H25" s="56">
        <v>26</v>
      </c>
      <c r="I25" s="56">
        <v>10</v>
      </c>
      <c r="J25" s="4">
        <v>13</v>
      </c>
      <c r="K25" s="60">
        <v>2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1" t="s">
        <v>56</v>
      </c>
      <c r="S25" s="81">
        <f t="shared" si="0"/>
        <v>79</v>
      </c>
      <c r="T25" s="84">
        <f t="shared" si="1"/>
        <v>2</v>
      </c>
      <c r="V25" s="1">
        <f>IF(ROW()-1&gt;Table!$T$8, U25, 0)</f>
        <v>0</v>
      </c>
    </row>
    <row r="26" spans="1:22" x14ac:dyDescent="0.5">
      <c r="A26" s="67" t="str">
        <f>IF(Results!C25="","",Results!C25 &amp; "-" &amp; Results!D25)</f>
        <v>1-0</v>
      </c>
      <c r="B26" s="73" t="s">
        <v>72</v>
      </c>
      <c r="C26" s="56">
        <v>1</v>
      </c>
      <c r="D26" s="56">
        <v>10</v>
      </c>
      <c r="E26" s="56">
        <v>11</v>
      </c>
      <c r="F26" s="56">
        <v>1</v>
      </c>
      <c r="G26" s="56">
        <v>28</v>
      </c>
      <c r="H26" s="56">
        <v>26</v>
      </c>
      <c r="I26" s="56">
        <v>10</v>
      </c>
      <c r="J26" s="4">
        <v>5</v>
      </c>
      <c r="K26" s="60">
        <v>0</v>
      </c>
      <c r="L26" s="60">
        <v>2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1" t="s">
        <v>73</v>
      </c>
      <c r="S26" s="81">
        <f t="shared" si="0"/>
        <v>87</v>
      </c>
      <c r="T26" s="84">
        <f t="shared" si="1"/>
        <v>2</v>
      </c>
    </row>
    <row r="27" spans="1:22" x14ac:dyDescent="0.5">
      <c r="A27" s="67" t="str">
        <f>IF(Results!C26="","",Results!C26 &amp; "-" &amp; Results!D26)</f>
        <v>3-1</v>
      </c>
      <c r="B27" s="73" t="s">
        <v>52</v>
      </c>
      <c r="C27" s="56">
        <v>0</v>
      </c>
      <c r="D27" s="56">
        <v>1</v>
      </c>
      <c r="E27" s="56">
        <v>1</v>
      </c>
      <c r="F27" s="56">
        <v>1</v>
      </c>
      <c r="G27" s="56">
        <v>4</v>
      </c>
      <c r="H27" s="56">
        <v>11</v>
      </c>
      <c r="I27" s="56">
        <v>5</v>
      </c>
      <c r="J27" s="4">
        <v>50</v>
      </c>
      <c r="K27" s="60">
        <v>7</v>
      </c>
      <c r="L27" s="60">
        <v>9</v>
      </c>
      <c r="M27" s="60">
        <v>4</v>
      </c>
      <c r="N27" s="60">
        <v>0</v>
      </c>
      <c r="O27" s="60">
        <v>1</v>
      </c>
      <c r="P27" s="60">
        <v>0</v>
      </c>
      <c r="Q27" s="60">
        <v>0</v>
      </c>
      <c r="R27" s="61" t="s">
        <v>71</v>
      </c>
      <c r="S27" s="81">
        <f t="shared" si="0"/>
        <v>23</v>
      </c>
      <c r="T27" s="84">
        <f t="shared" si="1"/>
        <v>21</v>
      </c>
    </row>
    <row r="28" spans="1:22" x14ac:dyDescent="0.5">
      <c r="A28" s="67" t="str">
        <f>IF(Results!C27="","",Results!C27 &amp; "-" &amp; Results!D27)</f>
        <v>0-3</v>
      </c>
      <c r="B28" s="73" t="s">
        <v>76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4">
        <v>2</v>
      </c>
      <c r="K28" s="60">
        <v>5</v>
      </c>
      <c r="L28" s="60">
        <v>12</v>
      </c>
      <c r="M28" s="60">
        <v>31</v>
      </c>
      <c r="N28" s="60">
        <v>0</v>
      </c>
      <c r="O28" s="60">
        <v>3</v>
      </c>
      <c r="P28" s="60">
        <v>27</v>
      </c>
      <c r="Q28" s="60">
        <v>14</v>
      </c>
      <c r="R28" s="61" t="s">
        <v>77</v>
      </c>
      <c r="S28" s="81">
        <f t="shared" si="0"/>
        <v>0</v>
      </c>
      <c r="T28" s="84">
        <f t="shared" si="1"/>
        <v>92</v>
      </c>
    </row>
    <row r="29" spans="1:22" x14ac:dyDescent="0.5">
      <c r="A29" s="67" t="str">
        <f>IF(Results!C28="","",Results!C28 &amp; "-" &amp; Results!D28)</f>
        <v>0-1</v>
      </c>
      <c r="B29" s="73" t="s">
        <v>78</v>
      </c>
      <c r="C29" s="56">
        <v>0</v>
      </c>
      <c r="D29" s="56">
        <v>0</v>
      </c>
      <c r="E29" s="56">
        <v>2</v>
      </c>
      <c r="F29" s="56">
        <v>0</v>
      </c>
      <c r="G29" s="56">
        <v>3</v>
      </c>
      <c r="H29" s="56">
        <v>10</v>
      </c>
      <c r="I29" s="56">
        <v>12</v>
      </c>
      <c r="J29" s="4">
        <v>52</v>
      </c>
      <c r="K29" s="60">
        <v>6</v>
      </c>
      <c r="L29" s="60">
        <v>8</v>
      </c>
      <c r="M29" s="60">
        <v>1</v>
      </c>
      <c r="N29" s="60">
        <v>0</v>
      </c>
      <c r="O29" s="60">
        <v>0</v>
      </c>
      <c r="P29" s="60">
        <v>0</v>
      </c>
      <c r="Q29" s="60">
        <v>0</v>
      </c>
      <c r="R29" s="61" t="s">
        <v>75</v>
      </c>
      <c r="S29" s="81">
        <f t="shared" si="0"/>
        <v>27</v>
      </c>
      <c r="T29" s="84">
        <f t="shared" si="1"/>
        <v>15</v>
      </c>
    </row>
    <row r="30" spans="1:22" x14ac:dyDescent="0.5">
      <c r="A30" s="67" t="str">
        <f>IF(Results!C29="","",Results!C29 &amp; "-" &amp; Results!D29)</f>
        <v>0-2</v>
      </c>
      <c r="B30" s="73" t="s">
        <v>74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1</v>
      </c>
      <c r="I30" s="56">
        <v>1</v>
      </c>
      <c r="J30" s="4">
        <v>3</v>
      </c>
      <c r="K30" s="60">
        <v>6</v>
      </c>
      <c r="L30" s="60">
        <v>8</v>
      </c>
      <c r="M30" s="60">
        <v>26</v>
      </c>
      <c r="N30" s="60">
        <v>0</v>
      </c>
      <c r="O30" s="60">
        <v>9</v>
      </c>
      <c r="P30" s="60">
        <v>31</v>
      </c>
      <c r="Q30" s="60">
        <v>9</v>
      </c>
      <c r="R30" s="61" t="s">
        <v>53</v>
      </c>
      <c r="S30" s="81">
        <f t="shared" si="0"/>
        <v>2</v>
      </c>
      <c r="T30" s="84">
        <f t="shared" si="1"/>
        <v>89</v>
      </c>
    </row>
    <row r="31" spans="1:22" x14ac:dyDescent="0.5">
      <c r="A31" s="67" t="str">
        <f>IF(Results!C30="","",Results!C30 &amp; "-" &amp; Results!D30)</f>
        <v>1-4</v>
      </c>
      <c r="B31" s="73" t="s">
        <v>46</v>
      </c>
      <c r="C31" s="56">
        <v>0</v>
      </c>
      <c r="D31" s="56">
        <v>0</v>
      </c>
      <c r="E31" s="56">
        <v>0</v>
      </c>
      <c r="F31" s="56">
        <v>0</v>
      </c>
      <c r="G31" s="56">
        <v>2</v>
      </c>
      <c r="H31" s="56">
        <v>6</v>
      </c>
      <c r="I31" s="56">
        <v>3</v>
      </c>
      <c r="J31" s="4">
        <v>30</v>
      </c>
      <c r="K31" s="60">
        <v>12</v>
      </c>
      <c r="L31" s="60">
        <v>24</v>
      </c>
      <c r="M31" s="60">
        <v>13</v>
      </c>
      <c r="N31" s="60">
        <v>0</v>
      </c>
      <c r="O31" s="60">
        <v>1</v>
      </c>
      <c r="P31" s="60">
        <v>3</v>
      </c>
      <c r="Q31" s="60">
        <v>0</v>
      </c>
      <c r="R31" s="61" t="s">
        <v>66</v>
      </c>
      <c r="S31" s="81">
        <f t="shared" si="0"/>
        <v>11</v>
      </c>
      <c r="T31" s="84">
        <f t="shared" si="1"/>
        <v>53</v>
      </c>
    </row>
    <row r="32" spans="1:22" x14ac:dyDescent="0.5">
      <c r="A32" s="67" t="str">
        <f>IF(Results!C31="","",Results!C31 &amp; "-" &amp; Results!D31)</f>
        <v>3-1</v>
      </c>
      <c r="B32" s="73" t="s">
        <v>47</v>
      </c>
      <c r="C32" s="56">
        <v>0</v>
      </c>
      <c r="D32" s="56">
        <v>5</v>
      </c>
      <c r="E32" s="56">
        <v>12</v>
      </c>
      <c r="F32" s="56">
        <v>0</v>
      </c>
      <c r="G32" s="56">
        <v>26</v>
      </c>
      <c r="H32" s="56">
        <v>20</v>
      </c>
      <c r="I32" s="56">
        <v>13</v>
      </c>
      <c r="J32" s="4">
        <v>11</v>
      </c>
      <c r="K32" s="60">
        <v>5</v>
      </c>
      <c r="L32" s="60">
        <v>1</v>
      </c>
      <c r="M32" s="60">
        <v>0</v>
      </c>
      <c r="N32" s="60">
        <v>1</v>
      </c>
      <c r="O32" s="60">
        <v>0</v>
      </c>
      <c r="P32" s="60">
        <v>0</v>
      </c>
      <c r="Q32" s="60">
        <v>0</v>
      </c>
      <c r="R32" s="61" t="s">
        <v>79</v>
      </c>
      <c r="S32" s="81">
        <f t="shared" si="0"/>
        <v>76</v>
      </c>
      <c r="T32" s="84">
        <f t="shared" si="1"/>
        <v>7</v>
      </c>
    </row>
    <row r="33" spans="1:20" x14ac:dyDescent="0.5">
      <c r="A33" s="67" t="str">
        <f>IF(Results!C32="","",Results!C32 &amp; "-" &amp; Results!D32)</f>
        <v>0-1</v>
      </c>
      <c r="B33" s="73" t="s">
        <v>80</v>
      </c>
      <c r="C33" s="56">
        <v>0</v>
      </c>
      <c r="D33" s="56">
        <v>0</v>
      </c>
      <c r="E33" s="56">
        <v>1</v>
      </c>
      <c r="F33" s="56">
        <v>0</v>
      </c>
      <c r="G33" s="56">
        <v>2</v>
      </c>
      <c r="H33" s="56">
        <v>1</v>
      </c>
      <c r="I33" s="56">
        <v>0</v>
      </c>
      <c r="J33" s="4">
        <v>10</v>
      </c>
      <c r="K33" s="60">
        <v>14</v>
      </c>
      <c r="L33" s="60">
        <v>26</v>
      </c>
      <c r="M33" s="60">
        <v>16</v>
      </c>
      <c r="N33" s="60">
        <v>3</v>
      </c>
      <c r="O33" s="60">
        <v>10</v>
      </c>
      <c r="P33" s="60">
        <v>9</v>
      </c>
      <c r="Q33" s="60">
        <v>2</v>
      </c>
      <c r="R33" s="61" t="s">
        <v>39</v>
      </c>
      <c r="S33" s="81">
        <f t="shared" si="0"/>
        <v>4</v>
      </c>
      <c r="T33" s="84">
        <f t="shared" si="1"/>
        <v>80</v>
      </c>
    </row>
    <row r="34" spans="1:20" x14ac:dyDescent="0.5">
      <c r="A34" s="67" t="str">
        <f>IF(Results!C33="","",Results!C33 &amp; "-" &amp; Results!D33)</f>
        <v>0-5</v>
      </c>
      <c r="B34" s="73" t="s">
        <v>81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4">
        <v>1</v>
      </c>
      <c r="K34" s="60">
        <v>10</v>
      </c>
      <c r="L34" s="60">
        <v>9</v>
      </c>
      <c r="M34" s="60">
        <v>45</v>
      </c>
      <c r="N34" s="60">
        <v>1</v>
      </c>
      <c r="O34" s="60">
        <v>9</v>
      </c>
      <c r="P34" s="60">
        <v>18</v>
      </c>
      <c r="Q34" s="60">
        <v>1</v>
      </c>
      <c r="R34" s="61" t="s">
        <v>45</v>
      </c>
      <c r="S34" s="81">
        <f t="shared" ref="S34:S60" si="2">IF(C34="","",SUM(C34:I34))</f>
        <v>0</v>
      </c>
      <c r="T34" s="84">
        <f t="shared" si="1"/>
        <v>93</v>
      </c>
    </row>
    <row r="35" spans="1:20" x14ac:dyDescent="0.5">
      <c r="A35" s="67" t="str">
        <f>IF(Results!C34="","",Results!C34 &amp; "-" &amp; Results!D34)</f>
        <v>3-2</v>
      </c>
      <c r="B35" s="73" t="s">
        <v>57</v>
      </c>
      <c r="C35" s="56">
        <v>0</v>
      </c>
      <c r="D35" s="56">
        <v>0</v>
      </c>
      <c r="E35" s="56">
        <v>3</v>
      </c>
      <c r="F35" s="56">
        <v>0</v>
      </c>
      <c r="G35" s="56">
        <v>2</v>
      </c>
      <c r="H35" s="56">
        <v>9</v>
      </c>
      <c r="I35" s="56">
        <v>4</v>
      </c>
      <c r="J35" s="4">
        <v>58</v>
      </c>
      <c r="K35" s="60">
        <v>5</v>
      </c>
      <c r="L35" s="60">
        <v>7</v>
      </c>
      <c r="M35" s="60">
        <v>4</v>
      </c>
      <c r="N35" s="60">
        <v>1</v>
      </c>
      <c r="O35" s="60">
        <v>1</v>
      </c>
      <c r="P35" s="60">
        <v>0</v>
      </c>
      <c r="Q35" s="60">
        <v>0</v>
      </c>
      <c r="R35" s="61" t="s">
        <v>56</v>
      </c>
      <c r="S35" s="81">
        <f t="shared" si="2"/>
        <v>18</v>
      </c>
      <c r="T35" s="84">
        <f t="shared" si="1"/>
        <v>18</v>
      </c>
    </row>
    <row r="36" spans="1:20" x14ac:dyDescent="0.5">
      <c r="A36" s="67" t="str">
        <f>IF(Results!C35="","",Results!C35 &amp; "-" &amp; Results!D35)</f>
        <v>2-2</v>
      </c>
      <c r="B36" s="73" t="s">
        <v>30</v>
      </c>
      <c r="C36" s="56">
        <v>10</v>
      </c>
      <c r="D36" s="56">
        <v>20</v>
      </c>
      <c r="E36" s="56">
        <v>7</v>
      </c>
      <c r="F36" s="56">
        <v>2</v>
      </c>
      <c r="G36" s="56">
        <v>37</v>
      </c>
      <c r="H36" s="56">
        <v>7</v>
      </c>
      <c r="I36" s="56">
        <v>6</v>
      </c>
      <c r="J36" s="4">
        <v>3</v>
      </c>
      <c r="K36" s="60">
        <v>1</v>
      </c>
      <c r="L36" s="60">
        <v>1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1" t="s">
        <v>82</v>
      </c>
      <c r="S36" s="81">
        <f t="shared" si="2"/>
        <v>89</v>
      </c>
      <c r="T36" s="84">
        <f t="shared" si="1"/>
        <v>2</v>
      </c>
    </row>
    <row r="37" spans="1:20" x14ac:dyDescent="0.5">
      <c r="A37" s="67" t="str">
        <f>IF(Results!C36="","",Results!C36 &amp; "-" &amp; Results!D36)</f>
        <v>2-2</v>
      </c>
      <c r="B37" s="73" t="s">
        <v>31</v>
      </c>
      <c r="C37" s="56">
        <v>0</v>
      </c>
      <c r="D37" s="56">
        <v>0</v>
      </c>
      <c r="E37" s="56">
        <v>0</v>
      </c>
      <c r="F37" s="56">
        <v>3</v>
      </c>
      <c r="G37" s="56">
        <v>1</v>
      </c>
      <c r="H37" s="56">
        <v>7</v>
      </c>
      <c r="I37" s="56">
        <v>2</v>
      </c>
      <c r="J37" s="4">
        <v>39</v>
      </c>
      <c r="K37" s="60">
        <v>6</v>
      </c>
      <c r="L37" s="60">
        <v>23</v>
      </c>
      <c r="M37" s="60">
        <v>3</v>
      </c>
      <c r="N37" s="60">
        <v>3</v>
      </c>
      <c r="O37" s="60">
        <v>5</v>
      </c>
      <c r="P37" s="60">
        <v>0</v>
      </c>
      <c r="Q37" s="60">
        <v>2</v>
      </c>
      <c r="R37" s="61" t="s">
        <v>48</v>
      </c>
      <c r="S37" s="81">
        <f t="shared" si="2"/>
        <v>13</v>
      </c>
      <c r="T37" s="84">
        <f t="shared" si="1"/>
        <v>42</v>
      </c>
    </row>
    <row r="38" spans="1:20" x14ac:dyDescent="0.5">
      <c r="A38" s="67" t="str">
        <f>IF(Results!C37="","",Results!C37 &amp; "-" &amp; Results!D37)</f>
        <v>0-4</v>
      </c>
      <c r="B38" s="73" t="s">
        <v>73</v>
      </c>
      <c r="C38" s="56">
        <v>0</v>
      </c>
      <c r="D38" s="56">
        <v>0</v>
      </c>
      <c r="E38" s="56">
        <v>1</v>
      </c>
      <c r="F38" s="56">
        <v>0</v>
      </c>
      <c r="G38" s="56">
        <v>1</v>
      </c>
      <c r="H38" s="56">
        <v>13</v>
      </c>
      <c r="I38" s="56">
        <v>2</v>
      </c>
      <c r="J38" s="4">
        <v>35</v>
      </c>
      <c r="K38" s="60">
        <v>3</v>
      </c>
      <c r="L38" s="60">
        <v>18</v>
      </c>
      <c r="M38" s="60">
        <v>11</v>
      </c>
      <c r="N38" s="60">
        <v>0</v>
      </c>
      <c r="O38" s="60">
        <v>4</v>
      </c>
      <c r="P38" s="60">
        <v>0</v>
      </c>
      <c r="Q38" s="60">
        <v>0</v>
      </c>
      <c r="R38" s="61" t="s">
        <v>66</v>
      </c>
      <c r="S38" s="81">
        <f t="shared" si="2"/>
        <v>17</v>
      </c>
      <c r="T38" s="84">
        <f t="shared" si="1"/>
        <v>36</v>
      </c>
    </row>
    <row r="39" spans="1:20" x14ac:dyDescent="0.5">
      <c r="A39" s="67" t="str">
        <f>IF(Results!C38="","",Results!C38 &amp; "-" &amp; Results!D38)</f>
        <v>0-0</v>
      </c>
      <c r="B39" s="73" t="s">
        <v>72</v>
      </c>
      <c r="C39" s="56">
        <v>0</v>
      </c>
      <c r="D39" s="56">
        <v>23</v>
      </c>
      <c r="E39" s="56">
        <v>7</v>
      </c>
      <c r="F39" s="56">
        <v>0</v>
      </c>
      <c r="G39" s="56">
        <v>46</v>
      </c>
      <c r="H39" s="56">
        <v>5</v>
      </c>
      <c r="I39" s="56">
        <v>4</v>
      </c>
      <c r="J39" s="4">
        <v>1</v>
      </c>
      <c r="K39" s="60">
        <v>0</v>
      </c>
      <c r="L39" s="60">
        <v>1</v>
      </c>
      <c r="M39" s="60">
        <v>0</v>
      </c>
      <c r="N39" s="60">
        <v>0</v>
      </c>
      <c r="O39" s="60">
        <v>1</v>
      </c>
      <c r="P39" s="60">
        <v>0</v>
      </c>
      <c r="Q39" s="60">
        <v>0</v>
      </c>
      <c r="R39" s="61" t="s">
        <v>75</v>
      </c>
      <c r="S39" s="81">
        <f t="shared" si="2"/>
        <v>85</v>
      </c>
      <c r="T39" s="84">
        <f t="shared" si="1"/>
        <v>2</v>
      </c>
    </row>
    <row r="40" spans="1:20" x14ac:dyDescent="0.5">
      <c r="A40" s="67" t="str">
        <f>IF(Results!C39="","",Results!C39 &amp; "-" &amp; Results!D39)</f>
        <v>0-2</v>
      </c>
      <c r="B40" s="73" t="s">
        <v>77</v>
      </c>
      <c r="C40" s="56">
        <v>0</v>
      </c>
      <c r="D40" s="56">
        <v>6</v>
      </c>
      <c r="E40" s="56">
        <v>15</v>
      </c>
      <c r="F40" s="56">
        <v>0</v>
      </c>
      <c r="G40" s="56">
        <v>25</v>
      </c>
      <c r="H40" s="56">
        <v>19</v>
      </c>
      <c r="I40" s="56">
        <v>11</v>
      </c>
      <c r="J40" s="4">
        <v>9</v>
      </c>
      <c r="K40" s="60">
        <v>0</v>
      </c>
      <c r="L40" s="60">
        <v>3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1" t="s">
        <v>80</v>
      </c>
      <c r="S40" s="81">
        <f t="shared" si="2"/>
        <v>76</v>
      </c>
      <c r="T40" s="84">
        <f t="shared" si="1"/>
        <v>3</v>
      </c>
    </row>
    <row r="41" spans="1:20" x14ac:dyDescent="0.5">
      <c r="A41" s="67" t="str">
        <f>IF(Results!C40="","",Results!C40 &amp; "-" &amp; Results!D40)</f>
        <v>1-0</v>
      </c>
      <c r="B41" s="73" t="s">
        <v>53</v>
      </c>
      <c r="C41" s="56">
        <v>0</v>
      </c>
      <c r="D41" s="56">
        <v>0</v>
      </c>
      <c r="E41" s="56">
        <v>6</v>
      </c>
      <c r="F41" s="56">
        <v>5</v>
      </c>
      <c r="G41" s="56">
        <v>2</v>
      </c>
      <c r="H41" s="56">
        <v>23</v>
      </c>
      <c r="I41" s="56">
        <v>2</v>
      </c>
      <c r="J41" s="4">
        <v>44</v>
      </c>
      <c r="K41" s="60">
        <v>0</v>
      </c>
      <c r="L41" s="60">
        <v>5</v>
      </c>
      <c r="M41" s="60">
        <v>0</v>
      </c>
      <c r="N41" s="60">
        <v>1</v>
      </c>
      <c r="O41" s="60">
        <v>0</v>
      </c>
      <c r="P41" s="60">
        <v>0</v>
      </c>
      <c r="Q41" s="60">
        <v>0</v>
      </c>
      <c r="R41" s="61" t="s">
        <v>31</v>
      </c>
      <c r="S41" s="81">
        <f t="shared" si="2"/>
        <v>38</v>
      </c>
      <c r="T41" s="84">
        <f t="shared" si="1"/>
        <v>6</v>
      </c>
    </row>
    <row r="42" spans="1:20" x14ac:dyDescent="0.5">
      <c r="A42" s="67" t="str">
        <f>IF(Results!C41="","",Results!C41 &amp; "-" &amp; Results!D41)</f>
        <v>3-3</v>
      </c>
      <c r="B42" s="73" t="s">
        <v>47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4</v>
      </c>
      <c r="I42" s="56">
        <v>3</v>
      </c>
      <c r="J42" s="4">
        <v>18</v>
      </c>
      <c r="K42" s="60">
        <v>14</v>
      </c>
      <c r="L42" s="60">
        <v>21</v>
      </c>
      <c r="M42" s="60">
        <v>13</v>
      </c>
      <c r="N42" s="60">
        <v>0</v>
      </c>
      <c r="O42" s="60">
        <v>12</v>
      </c>
      <c r="P42" s="60">
        <v>3</v>
      </c>
      <c r="Q42" s="60">
        <v>0</v>
      </c>
      <c r="R42" s="61" t="s">
        <v>45</v>
      </c>
      <c r="S42" s="81">
        <f t="shared" si="2"/>
        <v>7</v>
      </c>
      <c r="T42" s="84">
        <f t="shared" si="1"/>
        <v>63</v>
      </c>
    </row>
    <row r="43" spans="1:20" x14ac:dyDescent="0.5">
      <c r="A43" s="67" t="str">
        <f>IF(Results!C42="","",Results!C42 &amp; "-" &amp; Results!D42)</f>
        <v>3-3</v>
      </c>
      <c r="B43" s="73" t="s">
        <v>48</v>
      </c>
      <c r="C43" s="56">
        <v>0</v>
      </c>
      <c r="D43" s="56">
        <v>24</v>
      </c>
      <c r="E43" s="56">
        <v>8</v>
      </c>
      <c r="F43" s="56">
        <v>0</v>
      </c>
      <c r="G43" s="56">
        <v>36</v>
      </c>
      <c r="H43" s="56">
        <v>9</v>
      </c>
      <c r="I43" s="56">
        <v>8</v>
      </c>
      <c r="J43" s="4">
        <v>2</v>
      </c>
      <c r="K43" s="60">
        <v>0</v>
      </c>
      <c r="L43" s="60">
        <v>0</v>
      </c>
      <c r="M43" s="60">
        <v>0</v>
      </c>
      <c r="N43" s="60">
        <v>1</v>
      </c>
      <c r="O43" s="60">
        <v>0</v>
      </c>
      <c r="P43" s="60">
        <v>0</v>
      </c>
      <c r="Q43" s="60">
        <v>0</v>
      </c>
      <c r="R43" s="61" t="s">
        <v>52</v>
      </c>
      <c r="S43" s="81">
        <f t="shared" si="2"/>
        <v>85</v>
      </c>
      <c r="T43" s="84">
        <f t="shared" si="1"/>
        <v>1</v>
      </c>
    </row>
    <row r="44" spans="1:20" x14ac:dyDescent="0.5">
      <c r="A44" s="67" t="str">
        <f>IF(Results!C43="","",Results!C43 &amp; "-" &amp; Results!D43)</f>
        <v>2-0</v>
      </c>
      <c r="B44" s="73" t="s">
        <v>39</v>
      </c>
      <c r="C44" s="56">
        <v>0</v>
      </c>
      <c r="D44" s="56">
        <v>1</v>
      </c>
      <c r="E44" s="56">
        <v>2</v>
      </c>
      <c r="F44" s="56">
        <v>0</v>
      </c>
      <c r="G44" s="56">
        <v>4</v>
      </c>
      <c r="H44" s="56">
        <v>18</v>
      </c>
      <c r="I44" s="56">
        <v>8</v>
      </c>
      <c r="J44" s="4">
        <v>35</v>
      </c>
      <c r="K44" s="60">
        <v>3</v>
      </c>
      <c r="L44" s="60">
        <v>12</v>
      </c>
      <c r="M44" s="60">
        <v>3</v>
      </c>
      <c r="N44" s="60">
        <v>0</v>
      </c>
      <c r="O44" s="60">
        <v>2</v>
      </c>
      <c r="P44" s="60">
        <v>0</v>
      </c>
      <c r="Q44" s="60">
        <v>0</v>
      </c>
      <c r="R44" s="61" t="s">
        <v>30</v>
      </c>
      <c r="S44" s="81">
        <f t="shared" si="2"/>
        <v>33</v>
      </c>
      <c r="T44" s="84">
        <f t="shared" si="1"/>
        <v>20</v>
      </c>
    </row>
    <row r="45" spans="1:20" x14ac:dyDescent="0.5">
      <c r="A45" s="67" t="str">
        <f>IF(Results!C44="","",Results!C44 &amp; "-" &amp; Results!D44)</f>
        <v>1-1</v>
      </c>
      <c r="B45" s="73" t="s">
        <v>57</v>
      </c>
      <c r="C45" s="56">
        <v>1</v>
      </c>
      <c r="D45" s="56">
        <v>2</v>
      </c>
      <c r="E45" s="56">
        <v>5</v>
      </c>
      <c r="F45" s="56">
        <v>0</v>
      </c>
      <c r="G45" s="56">
        <v>9</v>
      </c>
      <c r="H45" s="56">
        <v>18</v>
      </c>
      <c r="I45" s="56">
        <v>32</v>
      </c>
      <c r="J45" s="4">
        <v>18</v>
      </c>
      <c r="K45" s="60">
        <v>2</v>
      </c>
      <c r="L45" s="60">
        <v>1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1" t="s">
        <v>78</v>
      </c>
      <c r="S45" s="81">
        <f t="shared" si="2"/>
        <v>67</v>
      </c>
      <c r="T45" s="84">
        <f t="shared" si="1"/>
        <v>3</v>
      </c>
    </row>
    <row r="46" spans="1:20" x14ac:dyDescent="0.5">
      <c r="A46" s="67" t="str">
        <f>IF(Results!C45="","",Results!C45 &amp; "-" &amp; Results!D45)</f>
        <v>1-1</v>
      </c>
      <c r="B46" s="73" t="s">
        <v>52</v>
      </c>
      <c r="C46" s="56">
        <v>0</v>
      </c>
      <c r="D46" s="56">
        <v>0</v>
      </c>
      <c r="E46" s="56">
        <v>0</v>
      </c>
      <c r="F46" s="56">
        <v>1</v>
      </c>
      <c r="G46" s="56">
        <v>0</v>
      </c>
      <c r="H46" s="56">
        <v>3</v>
      </c>
      <c r="I46" s="56">
        <v>1</v>
      </c>
      <c r="J46" s="4">
        <v>15</v>
      </c>
      <c r="K46" s="60">
        <v>5</v>
      </c>
      <c r="L46" s="60">
        <v>20</v>
      </c>
      <c r="M46" s="60">
        <v>13</v>
      </c>
      <c r="N46" s="60">
        <v>2</v>
      </c>
      <c r="O46" s="60">
        <v>11</v>
      </c>
      <c r="P46" s="60">
        <v>3</v>
      </c>
      <c r="Q46" s="60">
        <v>1</v>
      </c>
      <c r="R46" s="61" t="s">
        <v>45</v>
      </c>
      <c r="S46" s="81">
        <f t="shared" si="2"/>
        <v>5</v>
      </c>
      <c r="T46" s="84">
        <f t="shared" si="1"/>
        <v>55</v>
      </c>
    </row>
    <row r="47" spans="1:20" x14ac:dyDescent="0.5">
      <c r="A47" s="67" t="str">
        <f>IF(Results!C46="","",Results!C46 &amp; "-" &amp; Results!D46)</f>
        <v>1-2</v>
      </c>
      <c r="B47" s="73" t="s">
        <v>53</v>
      </c>
      <c r="C47" s="56">
        <v>0</v>
      </c>
      <c r="D47" s="56">
        <v>0</v>
      </c>
      <c r="E47" s="56">
        <v>0</v>
      </c>
      <c r="F47" s="56">
        <v>1</v>
      </c>
      <c r="G47" s="56">
        <v>2</v>
      </c>
      <c r="H47" s="56">
        <v>6</v>
      </c>
      <c r="I47" s="56">
        <v>7</v>
      </c>
      <c r="J47" s="4">
        <v>42</v>
      </c>
      <c r="K47" s="60">
        <v>3</v>
      </c>
      <c r="L47" s="60">
        <v>10</v>
      </c>
      <c r="M47" s="60">
        <v>3</v>
      </c>
      <c r="N47" s="60">
        <v>0</v>
      </c>
      <c r="O47" s="60">
        <v>1</v>
      </c>
      <c r="P47" s="60">
        <v>0</v>
      </c>
      <c r="Q47" s="60">
        <v>0</v>
      </c>
      <c r="R47" s="61" t="s">
        <v>72</v>
      </c>
      <c r="S47" s="81">
        <f t="shared" si="2"/>
        <v>16</v>
      </c>
      <c r="T47" s="84">
        <f t="shared" si="1"/>
        <v>17</v>
      </c>
    </row>
    <row r="48" spans="1:20" x14ac:dyDescent="0.5">
      <c r="A48" s="67" t="str">
        <f>IF(Results!C47="","",Results!C47 &amp; "-" &amp; Results!D47)</f>
        <v>1-2</v>
      </c>
      <c r="B48" s="73" t="s">
        <v>80</v>
      </c>
      <c r="C48" s="56">
        <v>0</v>
      </c>
      <c r="D48" s="56">
        <v>0</v>
      </c>
      <c r="E48" s="56">
        <v>1</v>
      </c>
      <c r="F48" s="56">
        <v>1</v>
      </c>
      <c r="G48" s="56">
        <v>2</v>
      </c>
      <c r="H48" s="56">
        <v>6</v>
      </c>
      <c r="I48" s="56">
        <v>5</v>
      </c>
      <c r="J48" s="4">
        <v>14</v>
      </c>
      <c r="K48" s="60">
        <v>10</v>
      </c>
      <c r="L48" s="60">
        <v>23</v>
      </c>
      <c r="M48" s="60">
        <v>6</v>
      </c>
      <c r="N48" s="60">
        <v>1</v>
      </c>
      <c r="O48" s="60">
        <v>5</v>
      </c>
      <c r="P48" s="60">
        <v>1</v>
      </c>
      <c r="Q48" s="60">
        <v>0</v>
      </c>
      <c r="R48" s="61" t="s">
        <v>66</v>
      </c>
      <c r="S48" s="81">
        <f t="shared" si="2"/>
        <v>15</v>
      </c>
      <c r="T48" s="84">
        <f t="shared" si="1"/>
        <v>46</v>
      </c>
    </row>
    <row r="49" spans="1:20" x14ac:dyDescent="0.5">
      <c r="A49" s="67" t="str">
        <f>IF(Results!C48="","",Results!C48 &amp; "-" &amp; Results!D48)</f>
        <v>0-4</v>
      </c>
      <c r="B49" s="73" t="s">
        <v>78</v>
      </c>
      <c r="C49" s="56">
        <v>0</v>
      </c>
      <c r="D49" s="56">
        <v>0</v>
      </c>
      <c r="E49" s="56">
        <v>0</v>
      </c>
      <c r="F49" s="56">
        <v>0</v>
      </c>
      <c r="G49" s="56">
        <v>1</v>
      </c>
      <c r="H49" s="56">
        <v>0</v>
      </c>
      <c r="I49" s="56">
        <v>2</v>
      </c>
      <c r="J49" s="4">
        <v>6</v>
      </c>
      <c r="K49" s="60">
        <v>8</v>
      </c>
      <c r="L49" s="60">
        <v>4</v>
      </c>
      <c r="M49" s="60">
        <v>39</v>
      </c>
      <c r="N49" s="60">
        <v>0</v>
      </c>
      <c r="O49" s="60">
        <v>8</v>
      </c>
      <c r="P49" s="60">
        <v>6</v>
      </c>
      <c r="Q49" s="60">
        <v>1</v>
      </c>
      <c r="R49" s="61" t="s">
        <v>39</v>
      </c>
      <c r="S49" s="81">
        <f t="shared" si="2"/>
        <v>3</v>
      </c>
      <c r="T49" s="84">
        <f t="shared" si="1"/>
        <v>66</v>
      </c>
    </row>
    <row r="50" spans="1:20" x14ac:dyDescent="0.5">
      <c r="A50" s="67" t="str">
        <f>IF(Results!C49="","",Results!C49 &amp; "-" &amp; Results!D49)</f>
        <v>1-1</v>
      </c>
      <c r="B50" s="73" t="s">
        <v>72</v>
      </c>
      <c r="C50" s="56">
        <v>0</v>
      </c>
      <c r="D50" s="56">
        <v>0</v>
      </c>
      <c r="E50" s="56">
        <v>5</v>
      </c>
      <c r="F50" s="56">
        <v>1</v>
      </c>
      <c r="G50" s="56">
        <v>10</v>
      </c>
      <c r="H50" s="56">
        <v>24</v>
      </c>
      <c r="I50" s="56">
        <v>10</v>
      </c>
      <c r="J50" s="4">
        <v>18</v>
      </c>
      <c r="K50" s="60">
        <v>1</v>
      </c>
      <c r="L50" s="60">
        <v>5</v>
      </c>
      <c r="M50" s="60">
        <v>1</v>
      </c>
      <c r="N50" s="60">
        <v>0</v>
      </c>
      <c r="O50" s="60">
        <v>0</v>
      </c>
      <c r="P50" s="60">
        <v>0</v>
      </c>
      <c r="Q50" s="60">
        <v>0</v>
      </c>
      <c r="R50" s="61" t="s">
        <v>45</v>
      </c>
      <c r="S50" s="81">
        <f t="shared" si="2"/>
        <v>50</v>
      </c>
      <c r="T50" s="84">
        <f t="shared" ref="T50:T60" si="3">IF(C50="","",SUM(K50:Q50))</f>
        <v>7</v>
      </c>
    </row>
    <row r="51" spans="1:20" x14ac:dyDescent="0.5">
      <c r="A51" s="67" t="str">
        <f>IF(Results!C50="","",Results!C50 &amp; "-" &amp; Results!D50)</f>
        <v>1-1</v>
      </c>
      <c r="B51" s="73" t="s">
        <v>39</v>
      </c>
      <c r="C51" s="56">
        <v>0</v>
      </c>
      <c r="D51" s="56">
        <v>0</v>
      </c>
      <c r="E51" s="56">
        <v>10</v>
      </c>
      <c r="F51" s="56">
        <v>2</v>
      </c>
      <c r="G51" s="56">
        <v>22</v>
      </c>
      <c r="H51" s="56">
        <v>17</v>
      </c>
      <c r="I51" s="56">
        <v>8</v>
      </c>
      <c r="J51" s="4">
        <v>10</v>
      </c>
      <c r="K51" s="60">
        <v>2</v>
      </c>
      <c r="L51" s="60">
        <v>2</v>
      </c>
      <c r="M51" s="60">
        <v>1</v>
      </c>
      <c r="N51" s="60">
        <v>0</v>
      </c>
      <c r="O51" s="60">
        <v>1</v>
      </c>
      <c r="P51" s="60">
        <v>0</v>
      </c>
      <c r="Q51" s="60">
        <v>0</v>
      </c>
      <c r="R51" s="61" t="s">
        <v>66</v>
      </c>
      <c r="S51" s="81">
        <f t="shared" si="2"/>
        <v>59</v>
      </c>
      <c r="T51" s="84">
        <f t="shared" si="3"/>
        <v>6</v>
      </c>
    </row>
    <row r="52" spans="1:20" x14ac:dyDescent="0.5">
      <c r="A52" s="67" t="str">
        <f>IF(Results!C51="","",Results!C51 &amp; "-" &amp; Results!D51)</f>
        <v>1-1</v>
      </c>
      <c r="B52" s="73" t="s">
        <v>72</v>
      </c>
      <c r="C52" s="56">
        <v>0</v>
      </c>
      <c r="D52" s="56">
        <v>0</v>
      </c>
      <c r="E52" s="56">
        <v>1</v>
      </c>
      <c r="F52" s="56">
        <v>0</v>
      </c>
      <c r="G52" s="56">
        <v>5</v>
      </c>
      <c r="H52" s="56">
        <v>5</v>
      </c>
      <c r="I52" s="56">
        <v>3</v>
      </c>
      <c r="J52" s="4">
        <v>24</v>
      </c>
      <c r="K52" s="60">
        <v>5</v>
      </c>
      <c r="L52" s="60">
        <v>14</v>
      </c>
      <c r="M52" s="60">
        <v>5</v>
      </c>
      <c r="N52" s="60">
        <v>0</v>
      </c>
      <c r="O52" s="60">
        <v>1</v>
      </c>
      <c r="P52" s="60">
        <v>1</v>
      </c>
      <c r="Q52" s="60">
        <v>2</v>
      </c>
      <c r="R52" s="61" t="s">
        <v>39</v>
      </c>
      <c r="S52" s="81">
        <f t="shared" si="2"/>
        <v>14</v>
      </c>
      <c r="T52" s="84">
        <f t="shared" si="3"/>
        <v>28</v>
      </c>
    </row>
    <row r="53" spans="1:20" x14ac:dyDescent="0.5">
      <c r="A53" s="67" t="str">
        <f>IF(Results!C52="","",Results!C52 &amp; "-" &amp; Results!D52)</f>
        <v/>
      </c>
      <c r="B53" s="73"/>
      <c r="C53" s="56"/>
      <c r="D53" s="56"/>
      <c r="E53" s="56"/>
      <c r="F53" s="56"/>
      <c r="G53" s="56"/>
      <c r="H53" s="56"/>
      <c r="I53" s="56"/>
      <c r="J53" s="4"/>
      <c r="K53" s="60"/>
      <c r="L53" s="60"/>
      <c r="M53" s="60"/>
      <c r="N53" s="60"/>
      <c r="O53" s="60"/>
      <c r="P53" s="60"/>
      <c r="Q53" s="60"/>
      <c r="S53" s="81" t="str">
        <f t="shared" si="2"/>
        <v/>
      </c>
      <c r="T53" s="84" t="str">
        <f t="shared" si="3"/>
        <v/>
      </c>
    </row>
    <row r="54" spans="1:20" x14ac:dyDescent="0.5">
      <c r="A54" s="67" t="str">
        <f>IF(Results!C53="","",Results!C53 &amp; "-" &amp; Results!D53)</f>
        <v/>
      </c>
      <c r="B54" s="73"/>
      <c r="C54" s="56"/>
      <c r="D54" s="56"/>
      <c r="E54" s="56"/>
      <c r="F54" s="56"/>
      <c r="G54" s="56"/>
      <c r="H54" s="56"/>
      <c r="I54" s="56"/>
      <c r="J54" s="4"/>
      <c r="K54" s="60"/>
      <c r="L54" s="60"/>
      <c r="M54" s="60"/>
      <c r="N54" s="60"/>
      <c r="O54" s="60"/>
      <c r="P54" s="60"/>
      <c r="Q54" s="60"/>
      <c r="S54" s="81" t="str">
        <f t="shared" si="2"/>
        <v/>
      </c>
      <c r="T54" s="84" t="str">
        <f t="shared" si="3"/>
        <v/>
      </c>
    </row>
    <row r="55" spans="1:20" x14ac:dyDescent="0.5">
      <c r="A55" s="67" t="str">
        <f>IF(Results!C54="","",Results!C54 &amp; "-" &amp; Results!D54)</f>
        <v/>
      </c>
      <c r="B55" s="73"/>
      <c r="C55" s="56"/>
      <c r="D55" s="56"/>
      <c r="E55" s="56"/>
      <c r="F55" s="56"/>
      <c r="G55" s="56"/>
      <c r="H55" s="56"/>
      <c r="I55" s="56"/>
      <c r="J55" s="4"/>
      <c r="K55" s="60"/>
      <c r="L55" s="60"/>
      <c r="M55" s="60"/>
      <c r="N55" s="60"/>
      <c r="O55" s="60"/>
      <c r="P55" s="60"/>
      <c r="Q55" s="60"/>
      <c r="S55" s="81" t="str">
        <f t="shared" si="2"/>
        <v/>
      </c>
      <c r="T55" s="84" t="str">
        <f t="shared" si="3"/>
        <v/>
      </c>
    </row>
    <row r="56" spans="1:20" x14ac:dyDescent="0.5">
      <c r="A56" s="67" t="str">
        <f>IF(Results!C55="","",Results!C55 &amp; "-" &amp; Results!D55)</f>
        <v/>
      </c>
      <c r="B56" s="73"/>
      <c r="C56" s="56"/>
      <c r="D56" s="56"/>
      <c r="E56" s="56"/>
      <c r="F56" s="56"/>
      <c r="G56" s="56"/>
      <c r="H56" s="56"/>
      <c r="I56" s="56"/>
      <c r="J56" s="4"/>
      <c r="K56" s="60"/>
      <c r="L56" s="60"/>
      <c r="M56" s="60"/>
      <c r="N56" s="60"/>
      <c r="O56" s="60"/>
      <c r="P56" s="60"/>
      <c r="Q56" s="60"/>
      <c r="S56" s="81" t="str">
        <f t="shared" si="2"/>
        <v/>
      </c>
      <c r="T56" s="84" t="str">
        <f t="shared" si="3"/>
        <v/>
      </c>
    </row>
    <row r="57" spans="1:20" x14ac:dyDescent="0.5">
      <c r="A57" s="67" t="str">
        <f>IF(Results!C56="","",Results!C56 &amp; "-" &amp; Results!D56)</f>
        <v/>
      </c>
      <c r="B57" s="73"/>
      <c r="C57" s="56"/>
      <c r="D57" s="56"/>
      <c r="E57" s="56"/>
      <c r="F57" s="56"/>
      <c r="G57" s="56"/>
      <c r="H57" s="56"/>
      <c r="I57" s="56"/>
      <c r="J57" s="4"/>
      <c r="K57" s="60"/>
      <c r="L57" s="60"/>
      <c r="M57" s="60"/>
      <c r="N57" s="60"/>
      <c r="O57" s="60"/>
      <c r="P57" s="60"/>
      <c r="Q57" s="60"/>
      <c r="S57" s="81" t="str">
        <f t="shared" si="2"/>
        <v/>
      </c>
      <c r="T57" s="84" t="str">
        <f t="shared" si="3"/>
        <v/>
      </c>
    </row>
    <row r="58" spans="1:20" x14ac:dyDescent="0.5">
      <c r="A58" s="67" t="str">
        <f>IF(Results!C57="","",Results!C57 &amp; "-" &amp; Results!D57)</f>
        <v/>
      </c>
      <c r="B58" s="73"/>
      <c r="C58" s="56"/>
      <c r="D58" s="56"/>
      <c r="E58" s="56"/>
      <c r="F58" s="56"/>
      <c r="G58" s="56"/>
      <c r="H58" s="56"/>
      <c r="I58" s="56"/>
      <c r="J58" s="4"/>
      <c r="K58" s="60"/>
      <c r="L58" s="60"/>
      <c r="M58" s="60"/>
      <c r="N58" s="60"/>
      <c r="O58" s="60"/>
      <c r="P58" s="60"/>
      <c r="Q58" s="60"/>
      <c r="S58" s="81" t="str">
        <f t="shared" si="2"/>
        <v/>
      </c>
      <c r="T58" s="84" t="str">
        <f t="shared" si="3"/>
        <v/>
      </c>
    </row>
    <row r="59" spans="1:20" x14ac:dyDescent="0.5">
      <c r="A59" s="67" t="str">
        <f>IF(Results!C58="","",Results!C58 &amp; "-" &amp; Results!D58)</f>
        <v/>
      </c>
      <c r="B59" s="73"/>
      <c r="C59" s="56"/>
      <c r="D59" s="56"/>
      <c r="E59" s="56"/>
      <c r="F59" s="56"/>
      <c r="G59" s="56"/>
      <c r="H59" s="56"/>
      <c r="I59" s="56"/>
      <c r="J59" s="4"/>
      <c r="K59" s="60"/>
      <c r="L59" s="60"/>
      <c r="M59" s="60"/>
      <c r="N59" s="60"/>
      <c r="O59" s="60"/>
      <c r="P59" s="60"/>
      <c r="Q59" s="60"/>
      <c r="S59" s="81" t="str">
        <f t="shared" si="2"/>
        <v/>
      </c>
      <c r="T59" s="84" t="str">
        <f t="shared" si="3"/>
        <v/>
      </c>
    </row>
    <row r="60" spans="1:20" x14ac:dyDescent="0.5">
      <c r="A60" s="67" t="str">
        <f>IF(Results!C59="","",Results!C59 &amp; "-" &amp; Results!D59)</f>
        <v/>
      </c>
      <c r="B60" s="73"/>
      <c r="C60" s="56"/>
      <c r="D60" s="56"/>
      <c r="E60" s="56"/>
      <c r="F60" s="56"/>
      <c r="G60" s="56"/>
      <c r="H60" s="56"/>
      <c r="I60" s="56"/>
      <c r="J60" s="4"/>
      <c r="K60" s="60"/>
      <c r="L60" s="60"/>
      <c r="M60" s="60"/>
      <c r="N60" s="60"/>
      <c r="O60" s="60"/>
      <c r="P60" s="60"/>
      <c r="Q60" s="60"/>
      <c r="S60" s="81" t="str">
        <f t="shared" si="2"/>
        <v/>
      </c>
      <c r="T60" s="84" t="str">
        <f t="shared" si="3"/>
        <v/>
      </c>
    </row>
    <row r="61" spans="1:20" x14ac:dyDescent="0.5">
      <c r="A61" s="67" t="str">
        <f>IF(Results!C60="","",Results!C60 &amp; "-" &amp; Results!D60)</f>
        <v/>
      </c>
      <c r="B61" s="73"/>
      <c r="C61" s="56"/>
      <c r="D61" s="56"/>
      <c r="E61" s="56"/>
      <c r="F61" s="56"/>
      <c r="G61" s="56"/>
      <c r="H61" s="56"/>
      <c r="I61" s="56"/>
      <c r="J61" s="4"/>
      <c r="K61" s="60"/>
      <c r="L61" s="60"/>
      <c r="M61" s="60"/>
      <c r="N61" s="60"/>
      <c r="O61" s="60"/>
      <c r="P61" s="60"/>
      <c r="Q61" s="60"/>
      <c r="S61" s="81" t="str">
        <f>IF(C61="","",SUM(C61:I61))</f>
        <v/>
      </c>
      <c r="T61" s="84" t="str">
        <f>IF(C61="","",SUM(K61:Q61))</f>
        <v/>
      </c>
    </row>
    <row r="62" spans="1:20" x14ac:dyDescent="0.5">
      <c r="A62" s="67" t="str">
        <f>IF(Results!C61="","",Results!C61 &amp; "-" &amp; Results!D61)</f>
        <v/>
      </c>
      <c r="B62" s="73"/>
      <c r="C62" s="56"/>
      <c r="D62" s="56"/>
      <c r="E62" s="56"/>
      <c r="F62" s="56"/>
      <c r="G62" s="56"/>
      <c r="H62" s="56"/>
      <c r="I62" s="56"/>
      <c r="J62" s="4"/>
      <c r="K62" s="60"/>
      <c r="L62" s="60"/>
      <c r="M62" s="60"/>
      <c r="N62" s="60"/>
      <c r="O62" s="60"/>
      <c r="P62" s="60"/>
      <c r="Q62" s="60"/>
      <c r="S62" s="81" t="str">
        <f>IF(C62="","",SUM(C62:I62))</f>
        <v/>
      </c>
      <c r="T62" s="84" t="str">
        <f>IF(C62="","",SUM(K62:Q62))</f>
        <v/>
      </c>
    </row>
    <row r="63" spans="1:20" x14ac:dyDescent="0.5">
      <c r="A63" s="67" t="str">
        <f>IF(Results!C62="","",Results!C62 &amp; "-" &amp; Results!D62)</f>
        <v/>
      </c>
      <c r="B63" s="73"/>
      <c r="C63" s="56"/>
      <c r="D63" s="56"/>
      <c r="E63" s="56"/>
      <c r="F63" s="56"/>
      <c r="G63" s="56"/>
      <c r="H63" s="56"/>
      <c r="I63" s="56"/>
      <c r="J63" s="4"/>
      <c r="K63" s="60"/>
      <c r="L63" s="60"/>
      <c r="M63" s="60"/>
      <c r="N63" s="60"/>
      <c r="O63" s="60"/>
      <c r="P63" s="60"/>
      <c r="Q63" s="60"/>
      <c r="S63" s="81" t="str">
        <f>IF(C63="","",SUM(C63:I63))</f>
        <v/>
      </c>
      <c r="T63" s="84" t="str">
        <f>IF(C63="","",SUM(K63:Q63))</f>
        <v/>
      </c>
    </row>
    <row r="64" spans="1:20" x14ac:dyDescent="0.5">
      <c r="A64" s="67" t="str">
        <f>IF(Results!C63="","",Results!C63 &amp; "-" &amp; Results!D63)</f>
        <v/>
      </c>
      <c r="B64" s="73"/>
      <c r="C64" s="56"/>
      <c r="D64" s="56"/>
      <c r="E64" s="56"/>
      <c r="F64" s="56"/>
      <c r="G64" s="56"/>
      <c r="H64" s="56"/>
      <c r="I64" s="56"/>
      <c r="J64" s="4"/>
      <c r="K64" s="60"/>
      <c r="L64" s="60"/>
      <c r="M64" s="60"/>
      <c r="N64" s="60"/>
      <c r="O64" s="60"/>
      <c r="P64" s="60"/>
      <c r="Q64" s="60"/>
      <c r="S64" s="81" t="str">
        <f>IF(C64="","",SUM(C64:I64))</f>
        <v/>
      </c>
      <c r="T64" s="84" t="str">
        <f>IF(C64="","",SUM(K64:Q64))</f>
        <v/>
      </c>
    </row>
    <row r="65" spans="1:20" x14ac:dyDescent="0.5">
      <c r="A65" s="67" t="str">
        <f>IF(Results!C64="","",Results!C64 &amp; "-" &amp; Results!D64)</f>
        <v/>
      </c>
      <c r="B65" s="73"/>
      <c r="C65" s="56"/>
      <c r="D65" s="56"/>
      <c r="E65" s="56"/>
      <c r="F65" s="56"/>
      <c r="G65" s="56"/>
      <c r="H65" s="56"/>
      <c r="I65" s="56"/>
      <c r="J65" s="4"/>
      <c r="K65" s="60"/>
      <c r="L65" s="60"/>
      <c r="M65" s="60"/>
      <c r="N65" s="60"/>
      <c r="O65" s="60"/>
      <c r="P65" s="60"/>
      <c r="Q65" s="60"/>
      <c r="S65" s="81" t="str">
        <f>IF(C65="","",SUM(C65:I65))</f>
        <v/>
      </c>
      <c r="T65" s="84" t="str">
        <f>IF(C65="","",SUM(K65:Q65))</f>
        <v/>
      </c>
    </row>
  </sheetData>
  <phoneticPr fontId="0" type="noConversion"/>
  <conditionalFormatting sqref="G2:G60">
    <cfRule type="expression" dxfId="35" priority="25" stopIfTrue="1">
      <formula>IF(A2="2-0",1,0)</formula>
    </cfRule>
  </conditionalFormatting>
  <conditionalFormatting sqref="H2:H60">
    <cfRule type="expression" dxfId="34" priority="26" stopIfTrue="1">
      <formula>IF(A2="2-1",1,0)</formula>
    </cfRule>
  </conditionalFormatting>
  <conditionalFormatting sqref="I2:I60">
    <cfRule type="expression" dxfId="33" priority="27" stopIfTrue="1">
      <formula>IF(A2="1-0",1,0)</formula>
    </cfRule>
  </conditionalFormatting>
  <conditionalFormatting sqref="K2:K60">
    <cfRule type="expression" dxfId="32" priority="28" stopIfTrue="1">
      <formula>IF(A2="0-1",1,0)</formula>
    </cfRule>
  </conditionalFormatting>
  <conditionalFormatting sqref="L2:L60">
    <cfRule type="expression" dxfId="31" priority="29" stopIfTrue="1">
      <formula>IF(A2="1-2",1,0)</formula>
    </cfRule>
  </conditionalFormatting>
  <conditionalFormatting sqref="M2:M60">
    <cfRule type="expression" dxfId="30" priority="30" stopIfTrue="1">
      <formula>IF(A2="0-2",1,0)</formula>
    </cfRule>
  </conditionalFormatting>
  <conditionalFormatting sqref="F2:F60">
    <cfRule type="expression" dxfId="29" priority="31" stopIfTrue="1">
      <formula>IF(A2="3-2",1,0)</formula>
    </cfRule>
  </conditionalFormatting>
  <conditionalFormatting sqref="E2:E60">
    <cfRule type="expression" dxfId="28" priority="32" stopIfTrue="1">
      <formula>IF(A2="3-1",1,0)</formula>
    </cfRule>
  </conditionalFormatting>
  <conditionalFormatting sqref="D2:D60">
    <cfRule type="expression" dxfId="27" priority="33" stopIfTrue="1">
      <formula>IF(A2="3-0",1,0)</formula>
    </cfRule>
  </conditionalFormatting>
  <conditionalFormatting sqref="N2:N60">
    <cfRule type="expression" dxfId="26" priority="34" stopIfTrue="1">
      <formula>IF(A2="2-3",1,0)</formula>
    </cfRule>
  </conditionalFormatting>
  <conditionalFormatting sqref="O2:O60">
    <cfRule type="expression" dxfId="25" priority="35" stopIfTrue="1">
      <formula>IF(A2="1-3",1,0)</formula>
    </cfRule>
  </conditionalFormatting>
  <conditionalFormatting sqref="P2:P60">
    <cfRule type="expression" dxfId="24" priority="36" stopIfTrue="1">
      <formula>IF(A2="0-3",1,0)</formula>
    </cfRule>
  </conditionalFormatting>
  <conditionalFormatting sqref="G61:G63">
    <cfRule type="expression" dxfId="23" priority="13" stopIfTrue="1">
      <formula>IF(A61="2-0",1,0)</formula>
    </cfRule>
  </conditionalFormatting>
  <conditionalFormatting sqref="H61:H63">
    <cfRule type="expression" dxfId="22" priority="14" stopIfTrue="1">
      <formula>IF(A61="2-1",1,0)</formula>
    </cfRule>
  </conditionalFormatting>
  <conditionalFormatting sqref="I61:I63">
    <cfRule type="expression" dxfId="21" priority="15" stopIfTrue="1">
      <formula>IF(A61="1-0",1,0)</formula>
    </cfRule>
  </conditionalFormatting>
  <conditionalFormatting sqref="K61:K63">
    <cfRule type="expression" dxfId="20" priority="16" stopIfTrue="1">
      <formula>IF(A61="0-1",1,0)</formula>
    </cfRule>
  </conditionalFormatting>
  <conditionalFormatting sqref="L61:L63">
    <cfRule type="expression" dxfId="19" priority="17" stopIfTrue="1">
      <formula>IF(A61="1-2",1,0)</formula>
    </cfRule>
  </conditionalFormatting>
  <conditionalFormatting sqref="M61:M63">
    <cfRule type="expression" dxfId="18" priority="18" stopIfTrue="1">
      <formula>IF(A61="0-2",1,0)</formula>
    </cfRule>
  </conditionalFormatting>
  <conditionalFormatting sqref="F61:F63">
    <cfRule type="expression" dxfId="17" priority="19" stopIfTrue="1">
      <formula>IF(A61="3-2",1,0)</formula>
    </cfRule>
  </conditionalFormatting>
  <conditionalFormatting sqref="E61:E63">
    <cfRule type="expression" dxfId="16" priority="20" stopIfTrue="1">
      <formula>IF(A61="3-1",1,0)</formula>
    </cfRule>
  </conditionalFormatting>
  <conditionalFormatting sqref="D61:D63">
    <cfRule type="expression" dxfId="15" priority="21" stopIfTrue="1">
      <formula>IF(A61="3-0",1,0)</formula>
    </cfRule>
  </conditionalFormatting>
  <conditionalFormatting sqref="N61:N63">
    <cfRule type="expression" dxfId="14" priority="22" stopIfTrue="1">
      <formula>IF(A61="2-3",1,0)</formula>
    </cfRule>
  </conditionalFormatting>
  <conditionalFormatting sqref="O61:O63">
    <cfRule type="expression" dxfId="13" priority="23" stopIfTrue="1">
      <formula>IF(A61="1-3",1,0)</formula>
    </cfRule>
  </conditionalFormatting>
  <conditionalFormatting sqref="P61:P63">
    <cfRule type="expression" dxfId="12" priority="24" stopIfTrue="1">
      <formula>IF(A61="0-3",1,0)</formula>
    </cfRule>
  </conditionalFormatting>
  <conditionalFormatting sqref="G64:G65">
    <cfRule type="expression" dxfId="11" priority="1" stopIfTrue="1">
      <formula>IF(A64="2-0",1,0)</formula>
    </cfRule>
  </conditionalFormatting>
  <conditionalFormatting sqref="H64:H65">
    <cfRule type="expression" dxfId="10" priority="2" stopIfTrue="1">
      <formula>IF(A64="2-1",1,0)</formula>
    </cfRule>
  </conditionalFormatting>
  <conditionalFormatting sqref="I64:I65">
    <cfRule type="expression" dxfId="9" priority="3" stopIfTrue="1">
      <formula>IF(A64="1-0",1,0)</formula>
    </cfRule>
  </conditionalFormatting>
  <conditionalFormatting sqref="K64:K65">
    <cfRule type="expression" dxfId="8" priority="4" stopIfTrue="1">
      <formula>IF(A64="0-1",1,0)</formula>
    </cfRule>
  </conditionalFormatting>
  <conditionalFormatting sqref="L64:L65">
    <cfRule type="expression" dxfId="7" priority="5" stopIfTrue="1">
      <formula>IF(A64="1-2",1,0)</formula>
    </cfRule>
  </conditionalFormatting>
  <conditionalFormatting sqref="M64:M65">
    <cfRule type="expression" dxfId="6" priority="6" stopIfTrue="1">
      <formula>IF(A64="0-2",1,0)</formula>
    </cfRule>
  </conditionalFormatting>
  <conditionalFormatting sqref="F64:F65">
    <cfRule type="expression" dxfId="5" priority="7" stopIfTrue="1">
      <formula>IF(A64="3-2",1,0)</formula>
    </cfRule>
  </conditionalFormatting>
  <conditionalFormatting sqref="E64:E65">
    <cfRule type="expression" dxfId="4" priority="8" stopIfTrue="1">
      <formula>IF(A64="3-1",1,0)</formula>
    </cfRule>
  </conditionalFormatting>
  <conditionalFormatting sqref="D64:D65">
    <cfRule type="expression" dxfId="3" priority="9" stopIfTrue="1">
      <formula>IF(A64="3-0",1,0)</formula>
    </cfRule>
  </conditionalFormatting>
  <conditionalFormatting sqref="N64:N65">
    <cfRule type="expression" dxfId="2" priority="10" stopIfTrue="1">
      <formula>IF(A64="2-3",1,0)</formula>
    </cfRule>
  </conditionalFormatting>
  <conditionalFormatting sqref="O64:O65">
    <cfRule type="expression" dxfId="1" priority="11" stopIfTrue="1">
      <formula>IF(A64="1-3",1,0)</formula>
    </cfRule>
  </conditionalFormatting>
  <conditionalFormatting sqref="P64:P65">
    <cfRule type="expression" dxfId="0" priority="12" stopIfTrue="1">
      <formula>IF(A64="0-3",1,0)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101</v>
      </c>
      <c r="E1" s="8" t="s">
        <v>0</v>
      </c>
      <c r="F1" s="7">
        <f>SUM(F2:F917)</f>
        <v>187</v>
      </c>
      <c r="H1" s="18" t="s">
        <v>9</v>
      </c>
      <c r="I1" s="18"/>
      <c r="J1" s="18">
        <f>SUM(G1:G99)</f>
        <v>56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2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5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3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2</v>
      </c>
      <c r="D23" s="4">
        <v>1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2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0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2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1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2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4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0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2</v>
      </c>
      <c r="G38" s="1">
        <f>IF(ROW()-1&gt;Table!$T$8, F38, 0)</f>
        <v>2</v>
      </c>
    </row>
    <row r="39" spans="1:7" x14ac:dyDescent="0.5">
      <c r="A39" s="85"/>
      <c r="B39" s="48" t="s">
        <v>72</v>
      </c>
      <c r="C39" s="4">
        <v>1</v>
      </c>
      <c r="D39" s="4">
        <v>2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2</v>
      </c>
      <c r="D43" s="4">
        <v>3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4</v>
      </c>
      <c r="D45" s="4">
        <v>3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>
        <v>2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7</v>
      </c>
      <c r="G46" s="1">
        <f>IF(ROW()-1&gt;Table!$T$8, F46, 0)</f>
        <v>7</v>
      </c>
    </row>
    <row r="47" spans="1:7" x14ac:dyDescent="0.5">
      <c r="A47" s="85"/>
      <c r="B47" s="48" t="s">
        <v>53</v>
      </c>
      <c r="C47" s="4">
        <v>0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7</v>
      </c>
      <c r="G47" s="1">
        <f>IF(ROW()-1&gt;Table!$T$8, F47, 0)</f>
        <v>7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102</v>
      </c>
      <c r="E1" s="8" t="s">
        <v>0</v>
      </c>
      <c r="F1" s="7">
        <f>SUM(F2:F917)</f>
        <v>194</v>
      </c>
      <c r="H1" s="18" t="s">
        <v>9</v>
      </c>
      <c r="I1" s="18"/>
      <c r="J1" s="18">
        <f>SUM(G1:G99)</f>
        <v>51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1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0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0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0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1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1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0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7</v>
      </c>
      <c r="G45" s="1">
        <f>IF(ROW()-1&gt;Table!$T$8, F45, 0)</f>
        <v>7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0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0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2</v>
      </c>
      <c r="G49" s="1">
        <f>IF(ROW()-1&gt;Table!$T$8, F49, 0)</f>
        <v>2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10</v>
      </c>
      <c r="G51" s="1">
        <f>IF(ROW()-1&gt;Table!$T$8, F51, 0)</f>
        <v>10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103</v>
      </c>
      <c r="E1" s="8" t="s">
        <v>0</v>
      </c>
      <c r="F1" s="7">
        <f>SUM(F2:F917)</f>
        <v>228</v>
      </c>
      <c r="H1" s="18" t="s">
        <v>9</v>
      </c>
      <c r="I1" s="18"/>
      <c r="J1" s="18">
        <f>SUM(G1:G99)</f>
        <v>62</v>
      </c>
    </row>
    <row r="2" spans="1:10" x14ac:dyDescent="0.5">
      <c r="A2" s="85">
        <v>44358</v>
      </c>
      <c r="B2" s="48" t="s">
        <v>71</v>
      </c>
      <c r="C2" s="4">
        <v>0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10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4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4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2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3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3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4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3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2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2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4">
        <v>1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94"/>
      <c r="D64" s="9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94"/>
      <c r="D65" s="9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104</v>
      </c>
      <c r="E1" s="8" t="s">
        <v>0</v>
      </c>
      <c r="F1" s="7">
        <f>SUM(F2:F917)</f>
        <v>214</v>
      </c>
      <c r="H1" s="18" t="s">
        <v>9</v>
      </c>
      <c r="I1" s="18"/>
      <c r="J1" s="18">
        <f>SUM(G1:G99)</f>
        <v>26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3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2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10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4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3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0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1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2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2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2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3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3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0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2</v>
      </c>
      <c r="G44" s="1">
        <f>IF(ROW()-1&gt;Table!$T$8, F44, 0)</f>
        <v>2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1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0</v>
      </c>
      <c r="G49" s="1">
        <f>IF(ROW()-1&gt;Table!$T$8, F49, 0)</f>
        <v>0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105</v>
      </c>
      <c r="E1" s="8" t="s">
        <v>0</v>
      </c>
      <c r="F1" s="7">
        <f>SUM(F2:F917)</f>
        <v>193</v>
      </c>
      <c r="H1" s="18" t="s">
        <v>9</v>
      </c>
      <c r="I1" s="18"/>
      <c r="J1" s="18">
        <f>SUM(G1:G99)</f>
        <v>37</v>
      </c>
    </row>
    <row r="2" spans="1:10" x14ac:dyDescent="0.5">
      <c r="A2" s="85">
        <v>44358</v>
      </c>
      <c r="B2" s="48" t="s">
        <v>71</v>
      </c>
      <c r="C2" s="4">
        <v>0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10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0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2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3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5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4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4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0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0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7</v>
      </c>
      <c r="G45" s="1">
        <f>IF(ROW()-1&gt;Table!$T$8, F45, 0)</f>
        <v>7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0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7</v>
      </c>
      <c r="G51" s="1">
        <f>IF(ROW()-1&gt;Table!$T$8, F51, 0)</f>
        <v>7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4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107</v>
      </c>
      <c r="E1" s="8" t="s">
        <v>0</v>
      </c>
      <c r="F1" s="7">
        <f>SUM(F2:F917)</f>
        <v>189</v>
      </c>
      <c r="H1" s="18" t="s">
        <v>9</v>
      </c>
      <c r="I1" s="18"/>
      <c r="J1" s="18">
        <f>SUM(G1:G99)</f>
        <v>28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3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0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108</v>
      </c>
      <c r="E1" s="8" t="s">
        <v>0</v>
      </c>
      <c r="F1" s="7">
        <f>SUM(F2:F917)</f>
        <v>193</v>
      </c>
      <c r="H1" s="18" t="s">
        <v>9</v>
      </c>
      <c r="I1" s="18"/>
      <c r="J1" s="18">
        <f>SUM(G1:G99)</f>
        <v>24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3</v>
      </c>
      <c r="D6" s="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2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4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3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3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2</v>
      </c>
      <c r="D18" s="4">
        <v>4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5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3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1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0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2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7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3</v>
      </c>
      <c r="D37" s="4">
        <v>4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0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3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A1:J72"/>
  <sheetViews>
    <sheetView topLeftCell="A32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109</v>
      </c>
      <c r="E1" s="8" t="s">
        <v>0</v>
      </c>
      <c r="F1" s="7">
        <f>SUM(F2:F917)</f>
        <v>214</v>
      </c>
      <c r="H1" s="18" t="s">
        <v>9</v>
      </c>
      <c r="I1" s="18"/>
      <c r="J1" s="18">
        <f>SUM(G1:G99)</f>
        <v>34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3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5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99">
        <v>1</v>
      </c>
      <c r="D38" s="99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99">
        <v>3</v>
      </c>
      <c r="D39" s="99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99">
        <v>2</v>
      </c>
      <c r="D40" s="99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99">
        <v>2</v>
      </c>
      <c r="D41" s="99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99">
        <v>1</v>
      </c>
      <c r="D42" s="99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99">
        <v>2</v>
      </c>
      <c r="D43" s="99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99">
        <v>1</v>
      </c>
      <c r="D44" s="99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99">
        <v>1</v>
      </c>
      <c r="D45" s="98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114">
        <v>0</v>
      </c>
      <c r="D46" s="11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114">
        <v>2</v>
      </c>
      <c r="D47" s="11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115">
        <v>1</v>
      </c>
      <c r="D48" s="11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114">
        <v>0</v>
      </c>
      <c r="D49" s="11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07">
        <v>2</v>
      </c>
      <c r="D50" s="107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07">
        <v>3</v>
      </c>
      <c r="D51" s="107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3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87"/>
      <c r="D54" s="87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87"/>
      <c r="D55" s="87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87"/>
      <c r="D56" s="87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87"/>
      <c r="D57" s="87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87"/>
      <c r="D58" s="87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87"/>
      <c r="D59" s="87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87"/>
      <c r="D60" s="87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87"/>
      <c r="D61" s="87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94"/>
      <c r="D62" s="9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94"/>
      <c r="D63" s="9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87"/>
      <c r="D64" s="87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87"/>
      <c r="D65" s="87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/>
  <dimension ref="A1:J72"/>
  <sheetViews>
    <sheetView topLeftCell="A37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110</v>
      </c>
      <c r="E1" s="8" t="s">
        <v>0</v>
      </c>
      <c r="F1" s="7">
        <f>SUM(F2:F917)</f>
        <v>219</v>
      </c>
      <c r="H1" s="18" t="s">
        <v>9</v>
      </c>
      <c r="I1" s="18"/>
      <c r="J1" s="18">
        <f>SUM(G1:G99)</f>
        <v>42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99">
        <v>2</v>
      </c>
      <c r="D38" s="99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99">
        <v>2</v>
      </c>
      <c r="D39" s="99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99">
        <v>1</v>
      </c>
      <c r="D40" s="99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99">
        <v>1</v>
      </c>
      <c r="D41" s="99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99">
        <v>1</v>
      </c>
      <c r="D42" s="99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99">
        <v>2</v>
      </c>
      <c r="D43" s="99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99">
        <v>1</v>
      </c>
      <c r="D44" s="99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99">
        <v>0</v>
      </c>
      <c r="D45" s="98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7</v>
      </c>
      <c r="G45" s="1">
        <f>IF(ROW()-1&gt;Table!$T$8, F45, 0)</f>
        <v>7</v>
      </c>
    </row>
    <row r="46" spans="1:7" x14ac:dyDescent="0.5">
      <c r="A46" s="85">
        <v>44379</v>
      </c>
      <c r="B46" s="48" t="s">
        <v>52</v>
      </c>
      <c r="C46" s="113">
        <v>0</v>
      </c>
      <c r="D46" s="113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113">
        <v>2</v>
      </c>
      <c r="D47" s="113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113">
        <v>2</v>
      </c>
      <c r="D48" s="113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113">
        <v>0</v>
      </c>
      <c r="D49" s="113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07">
        <v>2</v>
      </c>
      <c r="D50" s="107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07">
        <v>1</v>
      </c>
      <c r="D51" s="107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10</v>
      </c>
      <c r="G51" s="1">
        <f>IF(ROW()-1&gt;Table!$T$8, F51, 0)</f>
        <v>10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111</v>
      </c>
      <c r="E1" s="8" t="s">
        <v>0</v>
      </c>
      <c r="F1" s="7">
        <f>SUM(F2:F917)</f>
        <v>216</v>
      </c>
      <c r="H1" s="18" t="s">
        <v>9</v>
      </c>
      <c r="I1" s="18"/>
      <c r="J1" s="18">
        <f>SUM(G1:G99)</f>
        <v>38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0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0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7</v>
      </c>
      <c r="G47" s="1">
        <f>IF(ROW()-1&gt;Table!$T$8, F47, 0)</f>
        <v>7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4">
        <v>0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J78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83</v>
      </c>
      <c r="E1" s="8" t="s">
        <v>0</v>
      </c>
      <c r="F1" s="7">
        <f>SUM(F2:F917)</f>
        <v>180</v>
      </c>
      <c r="H1" s="18" t="s">
        <v>9</v>
      </c>
      <c r="I1" s="18"/>
      <c r="J1" s="18">
        <f>SUM(G1:G99)</f>
        <v>34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2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2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3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5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3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5</v>
      </c>
      <c r="G41" s="1">
        <f>IF(ROW()-1&gt;Table!$T$8, F41, 0)</f>
        <v>5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  <c r="G66" s="1" t="str">
        <f>IF(ROW()-1&gt;Table!$T$8, F66, 0)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  <c r="G67" s="1" t="str">
        <f>IF(ROW()-1&gt;Table!$T$8, F67, 0)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  <c r="G68" s="1" t="str">
        <f>IF(ROW()-1&gt;Table!$T$8, F68, 0)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  <c r="G69" s="1" t="str">
        <f>IF(ROW()-1&gt;Table!$T$8, F69, 0)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  <c r="G70" s="1" t="str">
        <f>IF(ROW()-1&gt;Table!$T$8, F70, 0)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  <c r="G71" s="1" t="str">
        <f>IF(ROW()-1&gt;Table!$T$8, F71, 0)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  <c r="G72" s="1" t="str">
        <f>IF(ROW()-1&gt;Table!$T$8, F72, 0)</f>
        <v/>
      </c>
    </row>
    <row r="73" spans="1:7" x14ac:dyDescent="0.5">
      <c r="G73" s="1">
        <f>IF(ROW()-1&gt;Table!$T$8, F73, 0)</f>
        <v>0</v>
      </c>
    </row>
    <row r="74" spans="1:7" x14ac:dyDescent="0.5">
      <c r="G74" s="1">
        <f>IF(ROW()-1&gt;Table!$T$8, F74, 0)</f>
        <v>0</v>
      </c>
    </row>
    <row r="75" spans="1:7" x14ac:dyDescent="0.5">
      <c r="G75" s="1">
        <f>IF(ROW()-1&gt;Table!$T$8, F75, 0)</f>
        <v>0</v>
      </c>
    </row>
    <row r="76" spans="1:7" x14ac:dyDescent="0.5">
      <c r="G76" s="1">
        <f>IF(ROW()-1&gt;Table!$T$8, F76, 0)</f>
        <v>0</v>
      </c>
    </row>
    <row r="77" spans="1:7" x14ac:dyDescent="0.5">
      <c r="G77" s="1">
        <f>IF(ROW()-1&gt;Table!$T$8, F77, 0)</f>
        <v>0</v>
      </c>
    </row>
    <row r="78" spans="1:7" x14ac:dyDescent="0.5">
      <c r="G78" s="1">
        <f>IF(ROW()-1&gt;Table!$T$8, F78, 0)</f>
        <v>0</v>
      </c>
    </row>
  </sheetData>
  <phoneticPr fontId="0" type="noConversion"/>
  <pageMargins left="0.75" right="0.75" top="1" bottom="1" header="0.5" footer="0.5"/>
  <pageSetup paperSize="9" orientation="portrait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113</v>
      </c>
      <c r="E1" s="8" t="s">
        <v>0</v>
      </c>
      <c r="F1" s="7">
        <f>SUM(F2:F917)</f>
        <v>221</v>
      </c>
      <c r="H1" s="18" t="s">
        <v>9</v>
      </c>
      <c r="I1" s="18"/>
      <c r="J1" s="18">
        <f>SUM(G1:G99)</f>
        <v>63</v>
      </c>
    </row>
    <row r="2" spans="1:10" x14ac:dyDescent="0.5">
      <c r="A2" s="85">
        <v>44358</v>
      </c>
      <c r="B2" s="48" t="s">
        <v>71</v>
      </c>
      <c r="C2" s="100">
        <v>0</v>
      </c>
      <c r="D2" s="100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100">
        <v>1</v>
      </c>
      <c r="D3" s="100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100">
        <v>1</v>
      </c>
      <c r="D4" s="100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100">
        <v>3</v>
      </c>
      <c r="D5" s="100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100">
        <v>2</v>
      </c>
      <c r="D6" s="100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100">
        <v>3</v>
      </c>
      <c r="D7" s="100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10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100">
        <v>0</v>
      </c>
      <c r="D8" s="100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100">
        <v>1</v>
      </c>
      <c r="D9" s="100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100">
        <v>2</v>
      </c>
      <c r="D10" s="100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100">
        <v>1</v>
      </c>
      <c r="D11" s="100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100">
        <v>0</v>
      </c>
      <c r="D12" s="100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100">
        <v>1</v>
      </c>
      <c r="D13" s="100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10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100">
        <v>1</v>
      </c>
      <c r="D14" s="100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100">
        <v>0</v>
      </c>
      <c r="D15" s="100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100">
        <v>1</v>
      </c>
      <c r="D16" s="100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100">
        <v>2</v>
      </c>
      <c r="D17" s="100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100">
        <v>0</v>
      </c>
      <c r="D18" s="100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100">
        <v>1</v>
      </c>
      <c r="D19" s="100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100">
        <v>2</v>
      </c>
      <c r="D20" s="100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100">
        <v>2</v>
      </c>
      <c r="D21" s="100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100">
        <v>2</v>
      </c>
      <c r="D22" s="100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100">
        <v>1</v>
      </c>
      <c r="D23" s="100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100">
        <v>1</v>
      </c>
      <c r="D24" s="100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100">
        <v>3</v>
      </c>
      <c r="D25" s="100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100">
        <v>2</v>
      </c>
      <c r="D26" s="100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100">
        <v>0</v>
      </c>
      <c r="D27" s="100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100">
        <v>0</v>
      </c>
      <c r="D28" s="100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100">
        <v>2</v>
      </c>
      <c r="D29" s="100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100">
        <v>1</v>
      </c>
      <c r="D30" s="100">
        <v>0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100">
        <v>1</v>
      </c>
      <c r="D31" s="100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100">
        <v>0</v>
      </c>
      <c r="D32" s="100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100">
        <v>0</v>
      </c>
      <c r="D33" s="100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100">
        <v>0</v>
      </c>
      <c r="D34" s="100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100">
        <v>1</v>
      </c>
      <c r="D35" s="100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100">
        <v>2</v>
      </c>
      <c r="D36" s="100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100">
        <v>0</v>
      </c>
      <c r="D37" s="100">
        <v>0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107">
        <v>0</v>
      </c>
      <c r="D38" s="107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107">
        <v>3</v>
      </c>
      <c r="D39" s="107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107">
        <v>2</v>
      </c>
      <c r="D40" s="107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107">
        <v>2</v>
      </c>
      <c r="D41" s="107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107">
        <v>1</v>
      </c>
      <c r="D42" s="107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107">
        <v>3</v>
      </c>
      <c r="D43" s="107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107">
        <v>2</v>
      </c>
      <c r="D44" s="107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2</v>
      </c>
      <c r="G44" s="1">
        <f>IF(ROW()-1&gt;Table!$T$8, F44, 0)</f>
        <v>2</v>
      </c>
    </row>
    <row r="45" spans="1:7" x14ac:dyDescent="0.5">
      <c r="A45" s="85"/>
      <c r="B45" s="48" t="s">
        <v>57</v>
      </c>
      <c r="C45" s="107">
        <v>2</v>
      </c>
      <c r="D45" s="107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107">
        <v>0</v>
      </c>
      <c r="D46" s="107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107">
        <v>1</v>
      </c>
      <c r="D47" s="107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107">
        <v>1</v>
      </c>
      <c r="D48" s="107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107">
        <v>0</v>
      </c>
      <c r="D49" s="107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07">
        <v>1</v>
      </c>
      <c r="D50" s="107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07">
        <v>2</v>
      </c>
      <c r="D51" s="107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07">
        <v>1</v>
      </c>
      <c r="D52" s="107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18"/>
      <c r="D53" s="118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112</v>
      </c>
      <c r="E1" s="8" t="s">
        <v>0</v>
      </c>
      <c r="F1" s="7">
        <f>SUM(F2:F917)</f>
        <v>240</v>
      </c>
      <c r="H1" s="18" t="s">
        <v>9</v>
      </c>
      <c r="I1" s="18"/>
      <c r="J1" s="18">
        <f>SUM(G1:G99)</f>
        <v>68</v>
      </c>
    </row>
    <row r="2" spans="1:10" x14ac:dyDescent="0.5">
      <c r="A2" s="85">
        <v>44358</v>
      </c>
      <c r="B2" s="48" t="s">
        <v>71</v>
      </c>
      <c r="C2" s="4">
        <v>1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3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5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4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1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0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3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2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7</v>
      </c>
      <c r="G46" s="1">
        <f>IF(ROW()-1&gt;Table!$T$8, F46, 0)</f>
        <v>7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96"/>
      <c r="D64" s="96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96"/>
      <c r="D65" s="96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114</v>
      </c>
      <c r="E1" s="8" t="s">
        <v>0</v>
      </c>
      <c r="F1" s="7">
        <f>SUM(F2:F917)</f>
        <v>169</v>
      </c>
      <c r="H1" s="18" t="s">
        <v>9</v>
      </c>
      <c r="I1" s="18"/>
      <c r="J1" s="18">
        <f>SUM(G1:G99)</f>
        <v>29</v>
      </c>
    </row>
    <row r="2" spans="1:10" x14ac:dyDescent="0.5">
      <c r="A2" s="85">
        <v>44358</v>
      </c>
      <c r="B2" s="48" t="s">
        <v>71</v>
      </c>
      <c r="C2" s="101">
        <v>0</v>
      </c>
      <c r="D2" s="101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101">
        <v>1</v>
      </c>
      <c r="D3" s="101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101">
        <v>0</v>
      </c>
      <c r="D4" s="101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101">
        <v>1</v>
      </c>
      <c r="D5" s="101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101">
        <v>2</v>
      </c>
      <c r="D6" s="101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101">
        <v>2</v>
      </c>
      <c r="D7" s="101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101">
        <v>2</v>
      </c>
      <c r="D8" s="101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101">
        <v>1</v>
      </c>
      <c r="D9" s="101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101">
        <v>0</v>
      </c>
      <c r="D10" s="101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101">
        <v>3</v>
      </c>
      <c r="D11" s="101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101">
        <v>0</v>
      </c>
      <c r="D12" s="101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101">
        <v>1</v>
      </c>
      <c r="D13" s="101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101">
        <v>0</v>
      </c>
      <c r="D14" s="101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101">
        <v>1</v>
      </c>
      <c r="D15" s="101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101">
        <v>2</v>
      </c>
      <c r="D16" s="101">
        <v>2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101">
        <v>0</v>
      </c>
      <c r="D17" s="101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101">
        <v>2</v>
      </c>
      <c r="D18" s="101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101">
        <v>2</v>
      </c>
      <c r="D19" s="101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101">
        <v>1</v>
      </c>
      <c r="D20" s="101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101">
        <v>1</v>
      </c>
      <c r="D21" s="101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101">
        <v>3</v>
      </c>
      <c r="D22" s="101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101">
        <v>0</v>
      </c>
      <c r="D23" s="101">
        <v>1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101">
        <v>2</v>
      </c>
      <c r="D24" s="101">
        <v>4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10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101">
        <v>2</v>
      </c>
      <c r="D25" s="101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101">
        <v>2</v>
      </c>
      <c r="D26" s="101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101">
        <v>0</v>
      </c>
      <c r="D27" s="101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101">
        <v>0</v>
      </c>
      <c r="D28" s="101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101">
        <v>1</v>
      </c>
      <c r="D29" s="101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101">
        <v>1</v>
      </c>
      <c r="D30" s="101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101">
        <v>1</v>
      </c>
      <c r="D31" s="101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101">
        <v>1</v>
      </c>
      <c r="D32" s="101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101">
        <v>1</v>
      </c>
      <c r="D33" s="101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101">
        <v>0</v>
      </c>
      <c r="D34" s="101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101">
        <v>0</v>
      </c>
      <c r="D35" s="101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101">
        <v>3</v>
      </c>
      <c r="D36" s="101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101">
        <v>2</v>
      </c>
      <c r="D37" s="101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99">
        <v>1</v>
      </c>
      <c r="D38" s="99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99">
        <v>2</v>
      </c>
      <c r="D39" s="99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99">
        <v>1</v>
      </c>
      <c r="D40" s="99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99">
        <v>1</v>
      </c>
      <c r="D41" s="99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99">
        <v>0</v>
      </c>
      <c r="D42" s="99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99">
        <v>1</v>
      </c>
      <c r="D43" s="99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99">
        <v>1</v>
      </c>
      <c r="D44" s="99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99">
        <v>1</v>
      </c>
      <c r="D45" s="99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98">
        <v>1</v>
      </c>
      <c r="D46" s="98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98">
        <v>0</v>
      </c>
      <c r="D47" s="98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7</v>
      </c>
      <c r="G47" s="1">
        <f>IF(ROW()-1&gt;Table!$T$8, F47, 0)</f>
        <v>7</v>
      </c>
    </row>
    <row r="48" spans="1:7" x14ac:dyDescent="0.5">
      <c r="A48" s="85">
        <v>44380</v>
      </c>
      <c r="B48" s="48" t="s">
        <v>80</v>
      </c>
      <c r="C48" s="98">
        <v>0</v>
      </c>
      <c r="D48" s="98">
        <v>0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98">
        <v>0</v>
      </c>
      <c r="D49" s="98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0">
        <v>1</v>
      </c>
      <c r="D52" s="110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10"/>
      <c r="D53" s="110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2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115</v>
      </c>
      <c r="E1" s="8" t="s">
        <v>0</v>
      </c>
      <c r="F1" s="7">
        <f>SUM(F2:F917)</f>
        <v>196</v>
      </c>
      <c r="H1" s="18" t="s">
        <v>9</v>
      </c>
      <c r="I1" s="18"/>
      <c r="J1" s="18">
        <f>SUM(G1:G99)</f>
        <v>56</v>
      </c>
    </row>
    <row r="2" spans="1:10" x14ac:dyDescent="0.5">
      <c r="A2" s="85">
        <v>44358</v>
      </c>
      <c r="B2" s="48" t="s">
        <v>71</v>
      </c>
      <c r="C2" s="101">
        <v>1</v>
      </c>
      <c r="D2" s="101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101">
        <v>1</v>
      </c>
      <c r="D3" s="101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101">
        <v>2</v>
      </c>
      <c r="D4" s="101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101">
        <v>2</v>
      </c>
      <c r="D5" s="101">
        <v>2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101">
        <v>2</v>
      </c>
      <c r="D6" s="101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101">
        <v>3</v>
      </c>
      <c r="D7" s="101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101">
        <v>2</v>
      </c>
      <c r="D8" s="101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101">
        <v>0</v>
      </c>
      <c r="D9" s="101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2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101">
        <v>1</v>
      </c>
      <c r="D10" s="101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101">
        <v>2</v>
      </c>
      <c r="D11" s="101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101">
        <v>0</v>
      </c>
      <c r="D12" s="101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101">
        <v>1</v>
      </c>
      <c r="D13" s="101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101">
        <v>0</v>
      </c>
      <c r="D14" s="101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101">
        <v>3</v>
      </c>
      <c r="D15" s="101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101">
        <v>1</v>
      </c>
      <c r="D16" s="101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101">
        <v>2</v>
      </c>
      <c r="D17" s="101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101">
        <v>2</v>
      </c>
      <c r="D18" s="101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101">
        <v>1</v>
      </c>
      <c r="D19" s="101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101">
        <v>1</v>
      </c>
      <c r="D20" s="101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101">
        <v>2</v>
      </c>
      <c r="D21" s="101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101">
        <v>3</v>
      </c>
      <c r="D22" s="101">
        <v>2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101">
        <v>1</v>
      </c>
      <c r="D23" s="101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101">
        <v>1</v>
      </c>
      <c r="D24" s="101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101">
        <v>2</v>
      </c>
      <c r="D25" s="101">
        <v>2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7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101">
        <v>3</v>
      </c>
      <c r="D26" s="101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101">
        <v>1</v>
      </c>
      <c r="D27" s="101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101">
        <v>0</v>
      </c>
      <c r="D28" s="101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101">
        <v>2</v>
      </c>
      <c r="D29" s="101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101">
        <v>1</v>
      </c>
      <c r="D30" s="101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101">
        <v>1</v>
      </c>
      <c r="D31" s="101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101">
        <v>3</v>
      </c>
      <c r="D32" s="101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101">
        <v>0</v>
      </c>
      <c r="D33" s="101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101">
        <v>0</v>
      </c>
      <c r="D34" s="101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101">
        <v>2</v>
      </c>
      <c r="D35" s="101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101">
        <v>5</v>
      </c>
      <c r="D36" s="101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101">
        <v>2</v>
      </c>
      <c r="D37" s="101">
        <v>0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98">
        <v>1</v>
      </c>
      <c r="D38" s="98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98">
        <v>2</v>
      </c>
      <c r="D39" s="98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98">
        <v>2</v>
      </c>
      <c r="D40" s="98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98">
        <v>2</v>
      </c>
      <c r="D41" s="98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98">
        <v>0</v>
      </c>
      <c r="D42" s="98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98">
        <v>3</v>
      </c>
      <c r="D43" s="98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98">
        <v>1</v>
      </c>
      <c r="D44" s="98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98">
        <v>1</v>
      </c>
      <c r="D45" s="98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98">
        <v>2</v>
      </c>
      <c r="D46" s="98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7</v>
      </c>
      <c r="G46" s="1">
        <f>IF(ROW()-1&gt;Table!$T$8, F46, 0)</f>
        <v>7</v>
      </c>
    </row>
    <row r="47" spans="1:7" x14ac:dyDescent="0.5">
      <c r="A47" s="85"/>
      <c r="B47" s="48" t="s">
        <v>53</v>
      </c>
      <c r="C47" s="98">
        <v>1</v>
      </c>
      <c r="D47" s="98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98">
        <v>1</v>
      </c>
      <c r="D48" s="98">
        <v>3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98">
        <v>0</v>
      </c>
      <c r="D49" s="98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98">
        <v>2</v>
      </c>
      <c r="D50" s="98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98">
        <v>2</v>
      </c>
      <c r="D51" s="98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0">
        <v>1</v>
      </c>
      <c r="D52" s="110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10"/>
      <c r="D53" s="110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3"/>
  <dimension ref="A1:J87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116</v>
      </c>
      <c r="E1" s="8" t="s">
        <v>0</v>
      </c>
      <c r="F1" s="7">
        <f>SUM(F2:F917)</f>
        <v>184</v>
      </c>
      <c r="H1" s="18" t="s">
        <v>9</v>
      </c>
      <c r="I1" s="18"/>
      <c r="J1" s="18">
        <f>SUM(G1:G99)</f>
        <v>54</v>
      </c>
    </row>
    <row r="2" spans="1:10" x14ac:dyDescent="0.5">
      <c r="A2" s="85">
        <v>44358</v>
      </c>
      <c r="B2" s="48" t="s">
        <v>71</v>
      </c>
      <c r="C2" s="102">
        <v>0</v>
      </c>
      <c r="D2" s="102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102">
        <v>0</v>
      </c>
      <c r="D3" s="102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102">
        <v>1</v>
      </c>
      <c r="D4" s="102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102">
        <v>2</v>
      </c>
      <c r="D5" s="102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102">
        <v>1</v>
      </c>
      <c r="D6" s="102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102">
        <v>0</v>
      </c>
      <c r="D7" s="102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102">
        <v>2</v>
      </c>
      <c r="D8" s="102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102">
        <v>0</v>
      </c>
      <c r="D9" s="102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2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102">
        <v>1</v>
      </c>
      <c r="D10" s="102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102">
        <v>3</v>
      </c>
      <c r="D11" s="102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102">
        <v>0</v>
      </c>
      <c r="D12" s="102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102">
        <v>1</v>
      </c>
      <c r="D13" s="102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102">
        <v>0</v>
      </c>
      <c r="D14" s="102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102">
        <v>1</v>
      </c>
      <c r="D15" s="102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102">
        <v>2</v>
      </c>
      <c r="D16" s="102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102">
        <v>1</v>
      </c>
      <c r="D17" s="102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102">
        <v>0</v>
      </c>
      <c r="D18" s="102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102">
        <v>3</v>
      </c>
      <c r="D19" s="102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102">
        <v>1</v>
      </c>
      <c r="D20" s="102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102">
        <v>1</v>
      </c>
      <c r="D21" s="102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102">
        <v>2</v>
      </c>
      <c r="D22" s="102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102">
        <v>0</v>
      </c>
      <c r="D23" s="102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102">
        <v>1</v>
      </c>
      <c r="D24" s="102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102">
        <v>2</v>
      </c>
      <c r="D25" s="102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102">
        <v>1</v>
      </c>
      <c r="D26" s="102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2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102">
        <v>0</v>
      </c>
      <c r="D27" s="102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102">
        <v>0</v>
      </c>
      <c r="D28" s="102">
        <v>1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102">
        <v>1</v>
      </c>
      <c r="D29" s="102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102">
        <v>0</v>
      </c>
      <c r="D30" s="102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102">
        <v>0</v>
      </c>
      <c r="D31" s="102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102">
        <v>1</v>
      </c>
      <c r="D32" s="102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102">
        <v>1</v>
      </c>
      <c r="D33" s="102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102">
        <v>0</v>
      </c>
      <c r="D34" s="102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102">
        <v>0</v>
      </c>
      <c r="D35" s="102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102">
        <v>2</v>
      </c>
      <c r="D36" s="102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102">
        <v>1</v>
      </c>
      <c r="D37" s="102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105">
        <v>0</v>
      </c>
      <c r="D38" s="105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105">
        <v>2</v>
      </c>
      <c r="D39" s="105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105">
        <v>1</v>
      </c>
      <c r="D40" s="105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105">
        <v>2</v>
      </c>
      <c r="D41" s="105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105">
        <v>0</v>
      </c>
      <c r="D42" s="105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105">
        <v>2</v>
      </c>
      <c r="D43" s="105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105">
        <v>2</v>
      </c>
      <c r="D44" s="105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105">
        <v>1</v>
      </c>
      <c r="D45" s="105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105">
        <v>1</v>
      </c>
      <c r="D46" s="105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105">
        <v>2</v>
      </c>
      <c r="D47" s="105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105">
        <v>1</v>
      </c>
      <c r="D48" s="105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105">
        <v>0</v>
      </c>
      <c r="D49" s="105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98">
        <v>1</v>
      </c>
      <c r="D50" s="98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98">
        <v>3</v>
      </c>
      <c r="D51" s="98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  <row r="73" spans="1:7" x14ac:dyDescent="0.5">
      <c r="F73" s="1" t="str">
        <f>IF(C73="","",IF(Results!C72="","",IF(Results!C72&gt;Results!D72,IF(C73&gt;D73,5,0),0) + (IF(Results!C72&lt;Results!D72,IF(C73&lt;D73,5,0),0)) + (IF(Results!C72=Results!D72,IF(C73=D73,5,0),0)) + (IF(Results!C72=C73,2,0)) + (IF(Results!D72=D73,2,0))))</f>
        <v/>
      </c>
    </row>
    <row r="74" spans="1:7" x14ac:dyDescent="0.5">
      <c r="F74" s="1" t="str">
        <f>IF(C74="","",IF(Results!C73="","",IF(Results!C73&gt;Results!D73,IF(C74&gt;D74,5,0),0) + (IF(Results!C73&lt;Results!D73,IF(C74&lt;D74,5,0),0)) + (IF(Results!C73=Results!D73,IF(C74=D74,5,0),0)) + (IF(Results!C73=C74,2,0)) + (IF(Results!D73=D74,2,0))))</f>
        <v/>
      </c>
    </row>
    <row r="75" spans="1:7" x14ac:dyDescent="0.5">
      <c r="F75" s="1" t="str">
        <f>IF(C75="","",IF(Results!C74="","",IF(Results!C74&gt;Results!D74,IF(C75&gt;D75,5,0),0) + (IF(Results!C74&lt;Results!D74,IF(C75&lt;D75,5,0),0)) + (IF(Results!C74=Results!D74,IF(C75=D75,5,0),0)) + (IF(Results!C74=C75,2,0)) + (IF(Results!D74=D75,2,0))))</f>
        <v/>
      </c>
    </row>
    <row r="76" spans="1:7" x14ac:dyDescent="0.5">
      <c r="F76" s="1" t="str">
        <f>IF(C76="","",IF(Results!C75="","",IF(Results!C75&gt;Results!D75,IF(C76&gt;D76,5,0),0) + (IF(Results!C75&lt;Results!D75,IF(C76&lt;D76,5,0),0)) + (IF(Results!C75=Results!D75,IF(C76=D76,5,0),0)) + (IF(Results!C75=C76,2,0)) + (IF(Results!D75=D76,2,0))))</f>
        <v/>
      </c>
    </row>
    <row r="77" spans="1:7" x14ac:dyDescent="0.5">
      <c r="F77" s="1" t="str">
        <f>IF(C77="","",IF(Results!C76="","",IF(Results!C76&gt;Results!D76,IF(C77&gt;D77,5,0),0) + (IF(Results!C76&lt;Results!D76,IF(C77&lt;D77,5,0),0)) + (IF(Results!C76=Results!D76,IF(C77=D77,5,0),0)) + (IF(Results!C76=C77,2,0)) + (IF(Results!D76=D77,2,0))))</f>
        <v/>
      </c>
    </row>
    <row r="78" spans="1:7" x14ac:dyDescent="0.5">
      <c r="F78" s="1" t="str">
        <f>IF(C78="","",IF(Results!C77="","",IF(Results!C77&gt;Results!D77,IF(C78&gt;D78,5,0),0) + (IF(Results!C77&lt;Results!D77,IF(C78&lt;D78,5,0),0)) + (IF(Results!C77=Results!D77,IF(C78=D78,5,0),0)) + (IF(Results!C77=C78,2,0)) + (IF(Results!D77=D78,2,0))))</f>
        <v/>
      </c>
    </row>
    <row r="79" spans="1:7" x14ac:dyDescent="0.5">
      <c r="F79" s="1" t="str">
        <f>IF(C79="","",IF(Results!C78="","",IF(Results!C78&gt;Results!D78,IF(C79&gt;D79,5,0),0) + (IF(Results!C78&lt;Results!D78,IF(C79&lt;D79,5,0),0)) + (IF(Results!C78=Results!D78,IF(C79=D79,5,0),0)) + (IF(Results!C78=C79,2,0)) + (IF(Results!D78=D79,2,0))))</f>
        <v/>
      </c>
    </row>
    <row r="80" spans="1:7" x14ac:dyDescent="0.5">
      <c r="F80" s="1" t="str">
        <f>IF(C80="","",IF(Results!C79="","",IF(Results!C79&gt;Results!D79,IF(C80&gt;D80,5,0),0) + (IF(Results!C79&lt;Results!D79,IF(C80&lt;D80,5,0),0)) + (IF(Results!C79=Results!D79,IF(C80=D80,5,0),0)) + (IF(Results!C79=C80,2,0)) + (IF(Results!D79=D80,2,0))))</f>
        <v/>
      </c>
    </row>
    <row r="81" spans="6:6" x14ac:dyDescent="0.5">
      <c r="F81" s="1" t="str">
        <f>IF(C81="","",IF(Results!C80="","",IF(Results!C80&gt;Results!D80,IF(C81&gt;D81,5,0),0) + (IF(Results!C80&lt;Results!D80,IF(C81&lt;D81,5,0),0)) + (IF(Results!C80=Results!D80,IF(C81=D81,5,0),0)) + (IF(Results!C80=C81,2,0)) + (IF(Results!D80=D81,2,0))))</f>
        <v/>
      </c>
    </row>
    <row r="82" spans="6:6" x14ac:dyDescent="0.5">
      <c r="F82" s="1" t="str">
        <f>IF(C82="","",IF(Results!C81="","",IF(Results!C81&gt;Results!D81,IF(C82&gt;D82,5,0),0) + (IF(Results!C81&lt;Results!D81,IF(C82&lt;D82,5,0),0)) + (IF(Results!C81=Results!D81,IF(C82=D82,5,0),0)) + (IF(Results!C81=C82,2,0)) + (IF(Results!D81=D82,2,0))))</f>
        <v/>
      </c>
    </row>
    <row r="83" spans="6:6" x14ac:dyDescent="0.5">
      <c r="F83" s="1" t="str">
        <f>IF(C83="","",IF(Results!C82="","",IF(Results!C82&gt;Results!D82,IF(C83&gt;D83,5,0),0) + (IF(Results!C82&lt;Results!D82,IF(C83&lt;D83,5,0),0)) + (IF(Results!C82=Results!D82,IF(C83=D83,5,0),0)) + (IF(Results!C82=C83,2,0)) + (IF(Results!D82=D83,2,0))))</f>
        <v/>
      </c>
    </row>
    <row r="84" spans="6:6" x14ac:dyDescent="0.5">
      <c r="F84" s="1" t="str">
        <f>IF(C84="","",IF(Results!C83="","",IF(Results!C83&gt;Results!D83,IF(C84&gt;D84,5,0),0) + (IF(Results!C83&lt;Results!D83,IF(C84&lt;D84,5,0),0)) + (IF(Results!C83=Results!D83,IF(C84=D84,5,0),0)) + (IF(Results!C83=C84,2,0)) + (IF(Results!D83=D84,2,0))))</f>
        <v/>
      </c>
    </row>
    <row r="85" spans="6:6" x14ac:dyDescent="0.5">
      <c r="F85" s="1" t="str">
        <f>IF(C85="","",IF(Results!C84="","",IF(Results!C84&gt;Results!D84,IF(C85&gt;D85,5,0),0) + (IF(Results!C84&lt;Results!D84,IF(C85&lt;D85,5,0),0)) + (IF(Results!C84=Results!D84,IF(C85=D85,5,0),0)) + (IF(Results!C84=C85,2,0)) + (IF(Results!D84=D85,2,0))))</f>
        <v/>
      </c>
    </row>
    <row r="86" spans="6:6" x14ac:dyDescent="0.5">
      <c r="F86" s="1" t="str">
        <f>IF(C86="","",IF(Results!C85="","",IF(Results!C85&gt;Results!D85,IF(C86&gt;D86,5,0),0) + (IF(Results!C85&lt;Results!D85,IF(C86&lt;D86,5,0),0)) + (IF(Results!C85=Results!D85,IF(C86=D86,5,0),0)) + (IF(Results!C85=C86,2,0)) + (IF(Results!D85=D86,2,0))))</f>
        <v/>
      </c>
    </row>
    <row r="87" spans="6:6" x14ac:dyDescent="0.5">
      <c r="F87" s="1" t="str">
        <f>IF(C87="","",IF(Results!C86="","",IF(Results!C86&gt;Results!D86,IF(C87&gt;D87,5,0),0) + (IF(Results!C86&lt;Results!D86,IF(C87&lt;D87,5,0),0)) + (IF(Results!C86=Results!D86,IF(C87=D87,5,0),0)) + (IF(Results!C86=C87,2,0)) + (IF(Results!D86=D87,2,0))))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4"/>
  <dimension ref="A1:J72"/>
  <sheetViews>
    <sheetView topLeftCell="A35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117</v>
      </c>
      <c r="E1" s="8" t="s">
        <v>0</v>
      </c>
      <c r="F1" s="7">
        <f>SUM(F2:F917)</f>
        <v>247</v>
      </c>
      <c r="H1" s="18" t="s">
        <v>9</v>
      </c>
      <c r="I1" s="18"/>
      <c r="J1" s="18">
        <f>SUM(G1:G99)</f>
        <v>67</v>
      </c>
    </row>
    <row r="2" spans="1:10" x14ac:dyDescent="0.5">
      <c r="A2" s="85">
        <v>44358</v>
      </c>
      <c r="B2" s="48" t="s">
        <v>71</v>
      </c>
      <c r="C2" s="102">
        <v>1</v>
      </c>
      <c r="D2" s="102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102">
        <v>1</v>
      </c>
      <c r="D3" s="102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102">
        <v>2</v>
      </c>
      <c r="D4" s="102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102">
        <v>2</v>
      </c>
      <c r="D5" s="102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102">
        <v>1</v>
      </c>
      <c r="D6" s="102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102">
        <v>1</v>
      </c>
      <c r="D7" s="102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102">
        <v>1</v>
      </c>
      <c r="D8" s="102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102">
        <v>0</v>
      </c>
      <c r="D9" s="102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2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102">
        <v>2</v>
      </c>
      <c r="D10" s="102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102">
        <v>2</v>
      </c>
      <c r="D11" s="102">
        <v>2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102">
        <v>0</v>
      </c>
      <c r="D12" s="102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102">
        <v>2</v>
      </c>
      <c r="D13" s="102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102">
        <v>1</v>
      </c>
      <c r="D14" s="102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102">
        <v>1</v>
      </c>
      <c r="D15" s="102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102">
        <v>2</v>
      </c>
      <c r="D16" s="102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102">
        <v>2</v>
      </c>
      <c r="D17" s="102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102">
        <v>1</v>
      </c>
      <c r="D18" s="102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102">
        <v>2</v>
      </c>
      <c r="D19" s="102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102">
        <v>2</v>
      </c>
      <c r="D20" s="102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102">
        <v>2</v>
      </c>
      <c r="D21" s="102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102">
        <v>1</v>
      </c>
      <c r="D22" s="102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102">
        <v>0</v>
      </c>
      <c r="D23" s="102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102">
        <v>1</v>
      </c>
      <c r="D24" s="102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102">
        <v>2</v>
      </c>
      <c r="D25" s="102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102">
        <v>2</v>
      </c>
      <c r="D26" s="102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102">
        <v>3</v>
      </c>
      <c r="D27" s="102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102">
        <v>0</v>
      </c>
      <c r="D28" s="102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102">
        <v>3</v>
      </c>
      <c r="D29" s="102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102">
        <v>0</v>
      </c>
      <c r="D30" s="102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102">
        <v>1</v>
      </c>
      <c r="D31" s="102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102">
        <v>3</v>
      </c>
      <c r="D32" s="102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102">
        <v>0</v>
      </c>
      <c r="D33" s="102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102">
        <v>0</v>
      </c>
      <c r="D34" s="102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102">
        <v>2</v>
      </c>
      <c r="D35" s="102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102">
        <v>2</v>
      </c>
      <c r="D36" s="102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102">
        <v>2</v>
      </c>
      <c r="D37" s="102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105">
        <v>0</v>
      </c>
      <c r="D38" s="105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105">
        <v>3</v>
      </c>
      <c r="D39" s="105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105">
        <v>2</v>
      </c>
      <c r="D40" s="105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105">
        <v>1</v>
      </c>
      <c r="D41" s="105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105">
        <v>1</v>
      </c>
      <c r="D42" s="105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105">
        <v>3</v>
      </c>
      <c r="D43" s="105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105">
        <v>1</v>
      </c>
      <c r="D44" s="105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105">
        <v>2</v>
      </c>
      <c r="D45" s="105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112">
        <v>1</v>
      </c>
      <c r="D46" s="112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112">
        <v>1</v>
      </c>
      <c r="D47" s="112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112">
        <v>1</v>
      </c>
      <c r="D48" s="112">
        <v>3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112">
        <v>0</v>
      </c>
      <c r="D49" s="112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98">
        <v>1</v>
      </c>
      <c r="D50" s="98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98">
        <v>3</v>
      </c>
      <c r="D51" s="98">
        <v>2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118</v>
      </c>
      <c r="E1" s="8" t="s">
        <v>0</v>
      </c>
      <c r="F1" s="7">
        <f>SUM(F2:F917)</f>
        <v>192</v>
      </c>
      <c r="H1" s="18" t="s">
        <v>9</v>
      </c>
      <c r="I1" s="18"/>
      <c r="J1" s="18">
        <f>SUM(G1:G99)</f>
        <v>46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2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6">
        <v>2</v>
      </c>
      <c r="D50" s="116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6">
        <v>2</v>
      </c>
      <c r="D51" s="116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6">
        <v>1</v>
      </c>
      <c r="D52" s="116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88"/>
      <c r="D58" s="88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88"/>
      <c r="D59" s="88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88"/>
      <c r="D60" s="88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88"/>
      <c r="D61" s="88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95"/>
      <c r="D64" s="95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95"/>
      <c r="D65" s="95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88"/>
      <c r="D66" s="88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88"/>
      <c r="D67" s="88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88"/>
      <c r="D68" s="88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88"/>
      <c r="D69" s="88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119</v>
      </c>
      <c r="E1" s="8" t="s">
        <v>0</v>
      </c>
      <c r="F1" s="7">
        <f>SUM(F2:F917)</f>
        <v>147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>
        <v>0</v>
      </c>
      <c r="D2" s="4">
        <v>0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2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0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0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0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0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7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4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7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120</v>
      </c>
      <c r="E1" s="8" t="s">
        <v>0</v>
      </c>
      <c r="F1" s="7">
        <f>SUM(F2:F917)</f>
        <v>224</v>
      </c>
      <c r="H1" s="18" t="s">
        <v>9</v>
      </c>
      <c r="I1" s="18"/>
      <c r="J1" s="18">
        <f>SUM(G1:G99)</f>
        <v>36</v>
      </c>
    </row>
    <row r="2" spans="1:10" x14ac:dyDescent="0.5">
      <c r="A2" s="85">
        <v>44358</v>
      </c>
      <c r="B2" s="48" t="s">
        <v>71</v>
      </c>
      <c r="C2" s="99">
        <v>0</v>
      </c>
      <c r="D2" s="99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99">
        <v>1</v>
      </c>
      <c r="D3" s="99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99">
        <v>3</v>
      </c>
      <c r="D4" s="99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99">
        <v>2</v>
      </c>
      <c r="D5" s="99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99">
        <v>2</v>
      </c>
      <c r="D6" s="99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99">
        <v>2</v>
      </c>
      <c r="D7" s="99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99">
        <v>1</v>
      </c>
      <c r="D8" s="99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99">
        <v>1</v>
      </c>
      <c r="D9" s="99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99">
        <v>2</v>
      </c>
      <c r="D10" s="99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99">
        <v>2</v>
      </c>
      <c r="D11" s="99">
        <v>2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99">
        <v>0</v>
      </c>
      <c r="D12" s="99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99">
        <v>2</v>
      </c>
      <c r="D13" s="99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99">
        <v>1</v>
      </c>
      <c r="D14" s="99">
        <v>3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5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99">
        <v>2</v>
      </c>
      <c r="D15" s="99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99">
        <v>2</v>
      </c>
      <c r="D16" s="99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99">
        <v>1</v>
      </c>
      <c r="D17" s="99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99">
        <v>1</v>
      </c>
      <c r="D18" s="99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99">
        <v>2</v>
      </c>
      <c r="D19" s="99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99">
        <v>1</v>
      </c>
      <c r="D20" s="99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99">
        <v>1</v>
      </c>
      <c r="D21" s="99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99">
        <v>1</v>
      </c>
      <c r="D22" s="99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99">
        <v>0</v>
      </c>
      <c r="D23" s="99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99">
        <v>1</v>
      </c>
      <c r="D24" s="99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99">
        <v>2</v>
      </c>
      <c r="D25" s="99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99">
        <v>2</v>
      </c>
      <c r="D26" s="99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99">
        <v>2</v>
      </c>
      <c r="D27" s="99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99">
        <v>0</v>
      </c>
      <c r="D28" s="99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99">
        <v>1</v>
      </c>
      <c r="D29" s="99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7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99">
        <v>0</v>
      </c>
      <c r="D30" s="99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99">
        <v>1</v>
      </c>
      <c r="D31" s="99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99">
        <v>2</v>
      </c>
      <c r="D32" s="99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99">
        <v>1</v>
      </c>
      <c r="D33" s="99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99">
        <v>0</v>
      </c>
      <c r="D34" s="99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99">
        <v>1</v>
      </c>
      <c r="D35" s="99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99">
        <v>3</v>
      </c>
      <c r="D36" s="99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99">
        <v>2</v>
      </c>
      <c r="D37" s="99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98">
        <v>1</v>
      </c>
      <c r="D38" s="98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98">
        <v>3</v>
      </c>
      <c r="D39" s="98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98">
        <v>2</v>
      </c>
      <c r="D40" s="98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98">
        <v>2</v>
      </c>
      <c r="D41" s="98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98">
        <v>1</v>
      </c>
      <c r="D42" s="98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98">
        <v>3</v>
      </c>
      <c r="D43" s="98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98">
        <v>1</v>
      </c>
      <c r="D44" s="98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98">
        <v>2</v>
      </c>
      <c r="D45" s="98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98">
        <v>2</v>
      </c>
      <c r="D46" s="98">
        <v>4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98">
        <v>1</v>
      </c>
      <c r="D47" s="98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98">
        <v>2</v>
      </c>
      <c r="D48" s="98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98">
        <v>1</v>
      </c>
      <c r="D49" s="98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98">
        <v>2</v>
      </c>
      <c r="D50" s="98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98">
        <v>2</v>
      </c>
      <c r="D51" s="98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98">
        <v>1</v>
      </c>
      <c r="D52" s="98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19"/>
      <c r="D53" s="119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8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127</v>
      </c>
      <c r="E1" s="8" t="s">
        <v>0</v>
      </c>
      <c r="F1" s="7">
        <f>SUM(F2:F917)</f>
        <v>140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99">
        <v>0</v>
      </c>
      <c r="D2" s="99">
        <v>0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2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99">
        <v>1</v>
      </c>
      <c r="D3" s="99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99">
        <v>1</v>
      </c>
      <c r="D4" s="99">
        <v>2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7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99">
        <v>2</v>
      </c>
      <c r="D5" s="99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99">
        <v>1</v>
      </c>
      <c r="D6" s="99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99">
        <v>1</v>
      </c>
      <c r="D7" s="99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99">
        <v>3</v>
      </c>
      <c r="D8" s="99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99">
        <v>1</v>
      </c>
      <c r="D9" s="99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99">
        <v>2</v>
      </c>
      <c r="D10" s="99">
        <v>2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99">
        <v>2</v>
      </c>
      <c r="D11" s="99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99">
        <v>0</v>
      </c>
      <c r="D12" s="99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99">
        <v>1</v>
      </c>
      <c r="D13" s="99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99">
        <v>1</v>
      </c>
      <c r="D14" s="99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99">
        <v>1</v>
      </c>
      <c r="D15" s="99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99">
        <v>2</v>
      </c>
      <c r="D16" s="99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99">
        <v>3</v>
      </c>
      <c r="D17" s="99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99">
        <v>0</v>
      </c>
      <c r="D18" s="99">
        <v>0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99">
        <v>1</v>
      </c>
      <c r="D19" s="99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99">
        <v>1</v>
      </c>
      <c r="D20" s="99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99">
        <v>1</v>
      </c>
      <c r="D21" s="99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99">
        <v>2</v>
      </c>
      <c r="D22" s="99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99">
        <v>0</v>
      </c>
      <c r="D23" s="99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99">
        <v>2</v>
      </c>
      <c r="D24" s="99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99">
        <v>3</v>
      </c>
      <c r="D25" s="99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99">
        <v>2</v>
      </c>
      <c r="D26" s="99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99">
        <v>1</v>
      </c>
      <c r="D27" s="99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99">
        <v>0</v>
      </c>
      <c r="D28" s="99">
        <v>1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99">
        <v>1</v>
      </c>
      <c r="D29" s="99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99">
        <v>2</v>
      </c>
      <c r="D30" s="99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2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99">
        <v>1</v>
      </c>
      <c r="D31" s="99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99">
        <v>1</v>
      </c>
      <c r="D32" s="99">
        <v>2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99">
        <v>1</v>
      </c>
      <c r="D33" s="99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2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99">
        <v>0</v>
      </c>
      <c r="D34" s="99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99">
        <v>1</v>
      </c>
      <c r="D35" s="99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99">
        <v>3</v>
      </c>
      <c r="D36" s="99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99">
        <v>2</v>
      </c>
      <c r="D37" s="99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84</v>
      </c>
      <c r="E1" s="8" t="s">
        <v>0</v>
      </c>
      <c r="F1" s="7">
        <f>SUM(F2:F917)</f>
        <v>175</v>
      </c>
      <c r="H1" s="18" t="s">
        <v>9</v>
      </c>
      <c r="I1" s="18"/>
      <c r="J1" s="18">
        <f>SUM(G1:G99)</f>
        <v>23</v>
      </c>
    </row>
    <row r="2" spans="1:10" x14ac:dyDescent="0.5">
      <c r="A2" s="85">
        <v>44358</v>
      </c>
      <c r="B2" s="48" t="s">
        <v>71</v>
      </c>
      <c r="C2" s="4">
        <v>1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3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5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2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4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2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3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2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1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1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9"/>
  <dimension ref="A1:J72"/>
  <sheetViews>
    <sheetView topLeftCell="A51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121</v>
      </c>
      <c r="E1" s="8" t="s">
        <v>0</v>
      </c>
      <c r="F1" s="7">
        <f>SUM(F2:F917)</f>
        <v>187</v>
      </c>
      <c r="H1" s="18" t="s">
        <v>9</v>
      </c>
      <c r="I1" s="18"/>
      <c r="J1" s="18">
        <f>SUM(G1:G99)</f>
        <v>35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1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2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87"/>
      <c r="D58" s="87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87"/>
      <c r="D59" s="87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87"/>
      <c r="D60" s="87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87"/>
      <c r="D61" s="87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86"/>
      <c r="D62" s="86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86"/>
      <c r="D63" s="86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89"/>
      <c r="D64" s="89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89"/>
      <c r="D65" s="89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0"/>
  <dimension ref="A1:J72"/>
  <sheetViews>
    <sheetView topLeftCell="A51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122</v>
      </c>
      <c r="E1" s="8" t="s">
        <v>0</v>
      </c>
      <c r="F1" s="7">
        <f>SUM(F2:F917)</f>
        <v>124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94">
        <v>2</v>
      </c>
      <c r="D2" s="9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94">
        <v>1</v>
      </c>
      <c r="D3" s="9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94">
        <v>1</v>
      </c>
      <c r="D4" s="9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94">
        <v>0</v>
      </c>
      <c r="D5" s="9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94">
        <v>1</v>
      </c>
      <c r="D6" s="9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94">
        <v>2</v>
      </c>
      <c r="D7" s="9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94">
        <v>1</v>
      </c>
      <c r="D8" s="9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94">
        <v>0</v>
      </c>
      <c r="D9" s="9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94">
        <v>1</v>
      </c>
      <c r="D10" s="9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94">
        <v>2</v>
      </c>
      <c r="D11" s="9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94">
        <v>0</v>
      </c>
      <c r="D12" s="9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94">
        <v>1</v>
      </c>
      <c r="D13" s="9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94">
        <v>0</v>
      </c>
      <c r="D14" s="9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94">
        <v>2</v>
      </c>
      <c r="D15" s="9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94">
        <v>2</v>
      </c>
      <c r="D16" s="9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94">
        <v>0</v>
      </c>
      <c r="D17" s="9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94">
        <v>1</v>
      </c>
      <c r="D18" s="9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94">
        <v>2</v>
      </c>
      <c r="D19" s="9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94">
        <v>1</v>
      </c>
      <c r="D20" s="9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94">
        <v>2</v>
      </c>
      <c r="D21" s="9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94">
        <v>2</v>
      </c>
      <c r="D22" s="9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94">
        <v>0</v>
      </c>
      <c r="D23" s="94">
        <v>1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94">
        <v>1</v>
      </c>
      <c r="D24" s="94">
        <v>3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94">
        <v>2</v>
      </c>
      <c r="D25" s="9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94">
        <v>3</v>
      </c>
      <c r="D26" s="9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94">
        <v>1</v>
      </c>
      <c r="D27" s="9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94">
        <v>0</v>
      </c>
      <c r="D28" s="94">
        <v>1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94">
        <v>0</v>
      </c>
      <c r="D29" s="9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94">
        <v>1</v>
      </c>
      <c r="D30" s="94">
        <v>1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94">
        <v>2</v>
      </c>
      <c r="D31" s="9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94">
        <v>2</v>
      </c>
      <c r="D32" s="9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94">
        <v>2</v>
      </c>
      <c r="D33" s="9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94">
        <v>0</v>
      </c>
      <c r="D34" s="9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94">
        <v>1</v>
      </c>
      <c r="D35" s="9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94">
        <v>3</v>
      </c>
      <c r="D36" s="9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94">
        <v>1</v>
      </c>
      <c r="D37" s="9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87"/>
      <c r="D58" s="87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87"/>
      <c r="D59" s="87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87"/>
      <c r="D60" s="87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87"/>
      <c r="D61" s="87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86"/>
      <c r="D62" s="86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86"/>
      <c r="D63" s="86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86"/>
      <c r="D64" s="86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86"/>
      <c r="D65" s="86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1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123</v>
      </c>
      <c r="E1" s="8" t="s">
        <v>0</v>
      </c>
      <c r="F1" s="7">
        <f>SUM(F2:F917)</f>
        <v>145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2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10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2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1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1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2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2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0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87"/>
      <c r="D58" s="87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87"/>
      <c r="D59" s="87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87"/>
      <c r="D60" s="87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87"/>
      <c r="D61" s="87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86"/>
      <c r="D62" s="86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86"/>
      <c r="D63" s="86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86"/>
      <c r="D64" s="86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86"/>
      <c r="D65" s="86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2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124</v>
      </c>
      <c r="E1" s="8" t="s">
        <v>0</v>
      </c>
      <c r="F1" s="7">
        <f>SUM(F2:F917)</f>
        <v>190</v>
      </c>
      <c r="H1" s="18" t="s">
        <v>9</v>
      </c>
      <c r="I1" s="18"/>
      <c r="J1" s="18">
        <f>SUM(G1:G99)</f>
        <v>18</v>
      </c>
    </row>
    <row r="2" spans="1:10" x14ac:dyDescent="0.5">
      <c r="A2" s="85">
        <v>44358</v>
      </c>
      <c r="B2" s="48" t="s">
        <v>71</v>
      </c>
      <c r="C2" s="4">
        <v>0</v>
      </c>
      <c r="D2" s="4">
        <v>0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2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7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3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3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3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125</v>
      </c>
      <c r="E1" s="8" t="s">
        <v>0</v>
      </c>
      <c r="F1" s="7">
        <f>SUM(F2:F917)</f>
        <v>215</v>
      </c>
      <c r="H1" s="18" t="s">
        <v>9</v>
      </c>
      <c r="I1" s="18"/>
      <c r="J1" s="18">
        <f>SUM(G1:G99)</f>
        <v>34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2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2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7</v>
      </c>
      <c r="G50" s="1">
        <f>IF(ROW()-1&gt;Table!$T$8, F50, 0)</f>
        <v>7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128</v>
      </c>
      <c r="E1" s="8" t="s">
        <v>0</v>
      </c>
      <c r="F1" s="7">
        <f>SUM(F2:F917)</f>
        <v>186</v>
      </c>
      <c r="H1" s="18" t="s">
        <v>9</v>
      </c>
      <c r="I1" s="18"/>
      <c r="J1" s="18">
        <f>SUM(G1:G99)</f>
        <v>63</v>
      </c>
    </row>
    <row r="2" spans="1:10" x14ac:dyDescent="0.5">
      <c r="A2" s="85">
        <v>44358</v>
      </c>
      <c r="B2" s="48" t="s">
        <v>71</v>
      </c>
      <c r="C2" s="4">
        <v>1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0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0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3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5</v>
      </c>
      <c r="G41" s="1">
        <f>IF(ROW()-1&gt;Table!$T$8, F41, 0)</f>
        <v>5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2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0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7</v>
      </c>
      <c r="G46" s="1">
        <f>IF(ROW()-1&gt;Table!$T$8, F46, 0)</f>
        <v>7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7</v>
      </c>
      <c r="G52" s="1">
        <f>IF(ROW()-1&gt;Table!$T$8, F52, 0)</f>
        <v>7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5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129</v>
      </c>
      <c r="E1" s="8" t="s">
        <v>0</v>
      </c>
      <c r="F1" s="7">
        <f>SUM(F2:F917)</f>
        <v>195</v>
      </c>
      <c r="H1" s="18" t="s">
        <v>9</v>
      </c>
      <c r="I1" s="18"/>
      <c r="J1" s="18">
        <f>SUM(G1:G99)</f>
        <v>39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4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3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3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5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2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0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5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3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2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3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6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130</v>
      </c>
      <c r="E1" s="8" t="s">
        <v>0</v>
      </c>
      <c r="F1" s="7">
        <f>SUM(F2:F917)</f>
        <v>242</v>
      </c>
      <c r="H1" s="18" t="s">
        <v>9</v>
      </c>
      <c r="I1" s="18"/>
      <c r="J1" s="18">
        <f>SUM(G1:G99)</f>
        <v>52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1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10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1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1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0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5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1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1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1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0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10</v>
      </c>
      <c r="G41" s="1">
        <f>IF(ROW()-1&gt;Table!$T$8, F41, 0)</f>
        <v>10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1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7"/>
  <dimension ref="A1:J72"/>
  <sheetViews>
    <sheetView topLeftCell="A35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133</v>
      </c>
      <c r="E1" s="8" t="s">
        <v>0</v>
      </c>
      <c r="F1" s="7">
        <f>SUM(F2:F917)</f>
        <v>195</v>
      </c>
      <c r="H1" s="18" t="s">
        <v>9</v>
      </c>
      <c r="I1" s="18"/>
      <c r="J1" s="18">
        <f>SUM(G1:G99)</f>
        <v>31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3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0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2</v>
      </c>
      <c r="G44" s="1">
        <f>IF(ROW()-1&gt;Table!$T$8, F44, 0)</f>
        <v>2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1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0</v>
      </c>
      <c r="G49" s="1">
        <f>IF(ROW()-1&gt;Table!$T$8, F49, 0)</f>
        <v>0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7</v>
      </c>
      <c r="G50" s="1">
        <f>IF(ROW()-1&gt;Table!$T$8, F50, 0)</f>
        <v>7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8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134</v>
      </c>
      <c r="E1" s="8" t="s">
        <v>0</v>
      </c>
      <c r="F1" s="7">
        <f>SUM(F2:F917)</f>
        <v>191</v>
      </c>
      <c r="H1" s="18" t="s">
        <v>9</v>
      </c>
      <c r="I1" s="18"/>
      <c r="J1" s="18">
        <f>SUM(G1:G99)</f>
        <v>24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3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10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4">
        <v>1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11">
        <v>3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89"/>
      <c r="D62" s="89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89"/>
      <c r="D63" s="89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85</v>
      </c>
      <c r="E1" s="8" t="s">
        <v>0</v>
      </c>
      <c r="F1" s="7">
        <f>SUM(F2:F917)</f>
        <v>186</v>
      </c>
      <c r="H1" s="18" t="s">
        <v>9</v>
      </c>
      <c r="I1" s="18"/>
      <c r="J1" s="18">
        <f>SUM(G1:G99)</f>
        <v>51</v>
      </c>
    </row>
    <row r="2" spans="1:10" x14ac:dyDescent="0.5">
      <c r="A2" s="85">
        <v>44358</v>
      </c>
      <c r="B2" s="48" t="s">
        <v>71</v>
      </c>
      <c r="C2" s="4">
        <v>1</v>
      </c>
      <c r="D2" s="4">
        <v>4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3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3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10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2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4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5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2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3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2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7</v>
      </c>
      <c r="G45" s="1">
        <f>IF(ROW()-1&gt;Table!$T$8, F45, 0)</f>
        <v>7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3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10</v>
      </c>
      <c r="G51" s="1">
        <f>IF(ROW()-1&gt;Table!$T$8, F51, 0)</f>
        <v>10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9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135</v>
      </c>
      <c r="E1" s="8" t="s">
        <v>0</v>
      </c>
      <c r="F1" s="7">
        <f>SUM(F2:F917)</f>
        <v>207</v>
      </c>
      <c r="H1" s="18" t="s">
        <v>9</v>
      </c>
      <c r="I1" s="18"/>
      <c r="J1" s="18">
        <f>SUM(G1:G99)</f>
        <v>61</v>
      </c>
    </row>
    <row r="2" spans="1:10" x14ac:dyDescent="0.5">
      <c r="A2" s="85">
        <v>44358</v>
      </c>
      <c r="B2" s="48" t="s">
        <v>71</v>
      </c>
      <c r="C2" s="4">
        <v>1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2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7</v>
      </c>
      <c r="G40" s="1">
        <f>IF(ROW()-1&gt;Table!$T$8, F40, 0)</f>
        <v>7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2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10</v>
      </c>
      <c r="G44" s="1">
        <f>IF(ROW()-1&gt;Table!$T$8, F44, 0)</f>
        <v>10</v>
      </c>
    </row>
    <row r="45" spans="1:7" x14ac:dyDescent="0.5">
      <c r="A45" s="85"/>
      <c r="B45" s="48" t="s">
        <v>57</v>
      </c>
      <c r="C45" s="4">
        <v>1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4">
        <v>2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7</v>
      </c>
      <c r="G50" s="1">
        <f>IF(ROW()-1&gt;Table!$T$8, F50, 0)</f>
        <v>7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94"/>
      <c r="D62" s="9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94"/>
      <c r="D63" s="9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94"/>
      <c r="D64" s="9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94"/>
      <c r="D65" s="9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0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136</v>
      </c>
      <c r="E1" s="8" t="s">
        <v>0</v>
      </c>
      <c r="F1" s="7">
        <f>SUM(F2:F917)</f>
        <v>192</v>
      </c>
      <c r="H1" s="18" t="s">
        <v>9</v>
      </c>
      <c r="I1" s="18"/>
      <c r="J1" s="18">
        <f>SUM(G1:G99)</f>
        <v>35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3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5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7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2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105">
        <v>1</v>
      </c>
      <c r="D38" s="105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105">
        <v>2</v>
      </c>
      <c r="D39" s="105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105">
        <v>1</v>
      </c>
      <c r="D40" s="105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105">
        <v>2</v>
      </c>
      <c r="D41" s="105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105">
        <v>1</v>
      </c>
      <c r="D42" s="105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105">
        <v>3</v>
      </c>
      <c r="D43" s="105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105">
        <v>0</v>
      </c>
      <c r="D44" s="105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105">
        <v>1</v>
      </c>
      <c r="D45" s="105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05">
        <v>1</v>
      </c>
      <c r="D50" s="105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05">
        <v>1</v>
      </c>
      <c r="D51" s="105">
        <v>2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1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137</v>
      </c>
      <c r="E1" s="8" t="s">
        <v>0</v>
      </c>
      <c r="F1" s="7">
        <f>SUM(F2:F917)</f>
        <v>215</v>
      </c>
      <c r="H1" s="18" t="s">
        <v>9</v>
      </c>
      <c r="I1" s="18"/>
      <c r="J1" s="18">
        <f>SUM(G1:G99)</f>
        <v>44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3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0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2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138</v>
      </c>
      <c r="E1" s="8" t="s">
        <v>0</v>
      </c>
      <c r="F1" s="7">
        <f>SUM(F2:F917)</f>
        <v>187</v>
      </c>
      <c r="H1" s="18" t="s">
        <v>9</v>
      </c>
      <c r="I1" s="18"/>
      <c r="J1" s="18">
        <f>SUM(G1:G99)</f>
        <v>46</v>
      </c>
    </row>
    <row r="2" spans="1:10" x14ac:dyDescent="0.5">
      <c r="A2" s="85">
        <v>44358</v>
      </c>
      <c r="B2" s="48" t="s">
        <v>71</v>
      </c>
      <c r="C2" s="4">
        <v>1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0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0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3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0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2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0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0</v>
      </c>
      <c r="D22" s="4">
        <v>2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0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3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0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2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1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2</v>
      </c>
      <c r="D33" s="4">
        <v>0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3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2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3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1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0</v>
      </c>
      <c r="G49" s="1">
        <f>IF(ROW()-1&gt;Table!$T$8, F49, 0)</f>
        <v>0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7</v>
      </c>
      <c r="G50" s="1">
        <f>IF(ROW()-1&gt;Table!$T$8, F50, 0)</f>
        <v>7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2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3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97" t="s">
        <v>140</v>
      </c>
      <c r="E1" s="8" t="s">
        <v>0</v>
      </c>
      <c r="F1" s="7">
        <f>SUM(F2:F917)</f>
        <v>195</v>
      </c>
      <c r="H1" s="18" t="s">
        <v>9</v>
      </c>
      <c r="I1" s="18"/>
      <c r="J1" s="18">
        <f>SUM(G1:G99)</f>
        <v>39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1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3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0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5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0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2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5</v>
      </c>
      <c r="G41" s="1">
        <f>IF(ROW()-1&gt;Table!$T$8, F41, 0)</f>
        <v>5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2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7</v>
      </c>
      <c r="G45" s="1">
        <f>IF(ROW()-1&gt;Table!$T$8, F45, 0)</f>
        <v>7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3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141</v>
      </c>
      <c r="E1" s="8" t="s">
        <v>0</v>
      </c>
      <c r="F1" s="7">
        <f>SUM(F2:F917)</f>
        <v>174</v>
      </c>
      <c r="H1" s="18" t="s">
        <v>9</v>
      </c>
      <c r="I1" s="18"/>
      <c r="J1" s="18">
        <f>SUM(G1:G99)</f>
        <v>20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0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2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2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5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3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3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2</v>
      </c>
      <c r="G44" s="1">
        <f>IF(ROW()-1&gt;Table!$T$8, F44, 0)</f>
        <v>2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105">
        <v>3</v>
      </c>
      <c r="D50" s="105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05">
        <v>2</v>
      </c>
      <c r="D51" s="105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5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142</v>
      </c>
      <c r="E1" s="8" t="s">
        <v>0</v>
      </c>
      <c r="F1" s="7">
        <f>SUM(F2:F917)</f>
        <v>228</v>
      </c>
      <c r="H1" s="18" t="s">
        <v>9</v>
      </c>
      <c r="I1" s="18"/>
      <c r="J1" s="18">
        <f>SUM(G1:G99)</f>
        <v>47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2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10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2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7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3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2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2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98">
        <v>2</v>
      </c>
      <c r="D50" s="98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98">
        <v>2</v>
      </c>
      <c r="D51" s="98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99">
        <v>1</v>
      </c>
      <c r="D52" s="99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20"/>
      <c r="D53" s="120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6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68" t="s">
        <v>143</v>
      </c>
      <c r="E1" s="8" t="s">
        <v>0</v>
      </c>
      <c r="F1" s="7">
        <f>SUM(F2:F917)</f>
        <v>210</v>
      </c>
      <c r="H1" s="18" t="s">
        <v>9</v>
      </c>
      <c r="I1" s="18"/>
      <c r="J1" s="18">
        <f>SUM(G1:G99)</f>
        <v>41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0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2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5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3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0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3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7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144</v>
      </c>
      <c r="E1" s="8" t="s">
        <v>0</v>
      </c>
      <c r="F1" s="7">
        <f>SUM(F2:F917)</f>
        <v>149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>
        <v>1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2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0</v>
      </c>
      <c r="D17" s="4">
        <v>2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0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2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10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0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4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0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8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145</v>
      </c>
      <c r="E1" s="8" t="s">
        <v>0</v>
      </c>
      <c r="F1" s="7">
        <f>SUM(F2:F917)</f>
        <v>167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3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10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4</v>
      </c>
      <c r="D20" s="4">
        <v>2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5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0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4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2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0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87"/>
      <c r="D38" s="87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87"/>
      <c r="D39" s="87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87"/>
      <c r="D40" s="87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87"/>
      <c r="D41" s="87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87"/>
      <c r="D42" s="87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87"/>
      <c r="D43" s="87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87"/>
      <c r="D44" s="87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87"/>
      <c r="D45" s="87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87"/>
      <c r="D50" s="87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87"/>
      <c r="D51" s="87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87"/>
      <c r="D52" s="87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87"/>
      <c r="D53" s="87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87"/>
      <c r="D54" s="87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87"/>
      <c r="D55" s="87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87"/>
      <c r="D56" s="87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87"/>
      <c r="D57" s="87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87"/>
      <c r="D62" s="87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87"/>
      <c r="D63" s="87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87"/>
      <c r="D64" s="87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87"/>
      <c r="D65" s="87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J72"/>
  <sheetViews>
    <sheetView topLeftCell="A27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86</v>
      </c>
      <c r="E1" s="8" t="s">
        <v>0</v>
      </c>
      <c r="F1" s="7">
        <f>SUM(F2:F917)</f>
        <v>184</v>
      </c>
      <c r="H1" s="18" t="s">
        <v>9</v>
      </c>
      <c r="I1" s="18"/>
      <c r="J1" s="18">
        <f>SUM(G1:G99)</f>
        <v>56</v>
      </c>
    </row>
    <row r="2" spans="1:10" x14ac:dyDescent="0.5">
      <c r="A2" s="85">
        <v>44358</v>
      </c>
      <c r="B2" s="48" t="s">
        <v>71</v>
      </c>
      <c r="C2" s="4">
        <v>1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4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3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5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4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4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5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3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0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2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0</v>
      </c>
      <c r="D41" s="4">
        <v>0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4">
        <v>1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3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0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7</v>
      </c>
      <c r="G51" s="1">
        <f>IF(ROW()-1&gt;Table!$T$8, F51, 0)</f>
        <v>7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9"/>
  <dimension ref="A1:J72"/>
  <sheetViews>
    <sheetView topLeftCell="A30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146</v>
      </c>
      <c r="E1" s="8" t="s">
        <v>0</v>
      </c>
      <c r="F1" s="7">
        <f>SUM(F2:F917)</f>
        <v>247</v>
      </c>
      <c r="H1" s="18" t="s">
        <v>9</v>
      </c>
      <c r="I1" s="18"/>
      <c r="J1" s="18">
        <f>SUM(G1:G99)</f>
        <v>42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4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2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2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3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3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2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3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5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7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7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0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87"/>
      <c r="D54" s="87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87"/>
      <c r="D55" s="87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87"/>
      <c r="D56" s="87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87"/>
      <c r="D57" s="87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87"/>
      <c r="D62" s="87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87"/>
      <c r="D63" s="87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87"/>
      <c r="D64" s="87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87"/>
      <c r="D65" s="87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0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8.81640625" style="1" hidden="1" customWidth="1"/>
    <col min="8" max="16384" width="9.1796875" style="1"/>
  </cols>
  <sheetData>
    <row r="1" spans="1:10" x14ac:dyDescent="0.5">
      <c r="A1" s="7" t="s">
        <v>147</v>
      </c>
      <c r="E1" s="8" t="s">
        <v>0</v>
      </c>
      <c r="F1" s="7">
        <f>SUM(F2:F917)</f>
        <v>225</v>
      </c>
      <c r="H1" s="18" t="s">
        <v>9</v>
      </c>
      <c r="I1" s="18"/>
      <c r="J1" s="18">
        <f>SUM(G1:G99)</f>
        <v>50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1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10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0</v>
      </c>
      <c r="D24" s="4">
        <v>0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0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10</v>
      </c>
      <c r="G41" s="1">
        <f>IF(ROW()-1&gt;Table!$T$8, F41, 0)</f>
        <v>10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0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2</v>
      </c>
      <c r="G44" s="1">
        <f>IF(ROW()-1&gt;Table!$T$8, F44, 0)</f>
        <v>2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0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7</v>
      </c>
      <c r="G47" s="1">
        <f>IF(ROW()-1&gt;Table!$T$8, F47, 0)</f>
        <v>7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1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148</v>
      </c>
      <c r="E1" s="8" t="s">
        <v>0</v>
      </c>
      <c r="F1" s="7">
        <f>SUM(F2:F917)</f>
        <v>217</v>
      </c>
      <c r="H1" s="18" t="s">
        <v>9</v>
      </c>
      <c r="I1" s="18"/>
      <c r="J1" s="18">
        <f>SUM(G1:G99)</f>
        <v>44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2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0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4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10</v>
      </c>
      <c r="G49" s="1">
        <f>IF(ROW()-1&gt;Table!$T$8, F49, 0)</f>
        <v>10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2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149</v>
      </c>
      <c r="E1" s="8" t="s">
        <v>0</v>
      </c>
      <c r="F1" s="7">
        <f>SUM(F2:F917)</f>
        <v>143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>
        <v>1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3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0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4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3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5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3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5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3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4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1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3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150</v>
      </c>
      <c r="E1" s="8" t="s">
        <v>0</v>
      </c>
      <c r="F1" s="7">
        <f>SUM(F2:F917)</f>
        <v>166</v>
      </c>
      <c r="H1" s="18" t="s">
        <v>9</v>
      </c>
      <c r="I1" s="18"/>
      <c r="J1" s="18">
        <f>SUM(G1:G99)</f>
        <v>17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10</v>
      </c>
      <c r="G44" s="1">
        <f>IF(ROW()-1&gt;Table!$T$8, F44, 0)</f>
        <v>10</v>
      </c>
    </row>
    <row r="45" spans="1:7" x14ac:dyDescent="0.5">
      <c r="A45" s="85"/>
      <c r="B45" s="48" t="s">
        <v>57</v>
      </c>
      <c r="C45" s="4">
        <v>2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151</v>
      </c>
      <c r="E1" s="8" t="s">
        <v>0</v>
      </c>
      <c r="F1" s="7">
        <f>SUM(F2:F917)</f>
        <v>174</v>
      </c>
      <c r="H1" s="18" t="s">
        <v>9</v>
      </c>
      <c r="I1" s="18"/>
      <c r="J1" s="18">
        <f>SUM(G1:G99)</f>
        <v>14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2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0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2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2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2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2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88"/>
      <c r="D50" s="88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88"/>
      <c r="D51" s="88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88"/>
      <c r="D54" s="88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88"/>
      <c r="D55" s="88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88"/>
      <c r="D56" s="88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88"/>
      <c r="D57" s="88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88"/>
      <c r="D58" s="88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88"/>
      <c r="D59" s="88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88"/>
      <c r="D60" s="88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88"/>
      <c r="D61" s="88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95"/>
      <c r="D62" s="95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95"/>
      <c r="D63" s="95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95"/>
      <c r="D64" s="95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95"/>
      <c r="D65" s="95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88"/>
      <c r="D66" s="88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88"/>
      <c r="D67" s="88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88"/>
      <c r="D68" s="88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88"/>
      <c r="D69" s="88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5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152</v>
      </c>
      <c r="E1" s="8" t="s">
        <v>0</v>
      </c>
      <c r="F1" s="7">
        <f>SUM(F2:F917)</f>
        <v>186</v>
      </c>
      <c r="H1" s="18" t="s">
        <v>9</v>
      </c>
      <c r="I1" s="18"/>
      <c r="J1" s="18">
        <f>SUM(G1:G99)</f>
        <v>6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2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6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153</v>
      </c>
      <c r="E1" s="8" t="s">
        <v>0</v>
      </c>
      <c r="F1" s="7">
        <f>SUM(F2:F917)</f>
        <v>185</v>
      </c>
      <c r="H1" s="18" t="s">
        <v>9</v>
      </c>
      <c r="I1" s="18"/>
      <c r="J1" s="18">
        <f>SUM(G1:G99)</f>
        <v>21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0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7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154</v>
      </c>
      <c r="E1" s="8" t="s">
        <v>0</v>
      </c>
      <c r="F1" s="7">
        <f>SUM(F2:F917)</f>
        <v>191</v>
      </c>
      <c r="H1" s="18" t="s">
        <v>9</v>
      </c>
      <c r="I1" s="18"/>
      <c r="J1" s="18">
        <f>SUM(G1:G99)</f>
        <v>40</v>
      </c>
    </row>
    <row r="2" spans="1:10" x14ac:dyDescent="0.5">
      <c r="A2" s="85">
        <v>44358</v>
      </c>
      <c r="B2" s="48" t="s">
        <v>71</v>
      </c>
      <c r="C2" s="4">
        <v>2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0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0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3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3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87"/>
      <c r="D54" s="87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87"/>
      <c r="D55" s="87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87"/>
      <c r="D56" s="87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87"/>
      <c r="D57" s="87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87"/>
      <c r="D64" s="87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87"/>
      <c r="D65" s="87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8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155</v>
      </c>
      <c r="E1" s="8" t="s">
        <v>0</v>
      </c>
      <c r="F1" s="7">
        <f>SUM(F2:F917)</f>
        <v>186</v>
      </c>
      <c r="H1" s="18" t="s">
        <v>9</v>
      </c>
      <c r="I1" s="18"/>
      <c r="J1" s="18">
        <f>SUM(G1:G99)</f>
        <v>30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0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2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2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3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7</v>
      </c>
      <c r="G52" s="1">
        <f>IF(ROW()-1&gt;Table!$T$8, F52, 0)</f>
        <v>7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87</v>
      </c>
      <c r="E1" s="8" t="s">
        <v>0</v>
      </c>
      <c r="F1" s="7">
        <f>SUM(F2:F917)</f>
        <v>214</v>
      </c>
      <c r="H1" s="18" t="s">
        <v>9</v>
      </c>
      <c r="I1" s="18"/>
      <c r="J1" s="18">
        <f>SUM(G1:G99)</f>
        <v>54</v>
      </c>
    </row>
    <row r="2" spans="1:10" x14ac:dyDescent="0.5">
      <c r="A2" s="85">
        <v>44358</v>
      </c>
      <c r="B2" s="48" t="s">
        <v>71</v>
      </c>
      <c r="C2" s="4">
        <v>1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3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10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4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5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0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0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7</v>
      </c>
      <c r="G51" s="1">
        <f>IF(ROW()-1&gt;Table!$T$8, F51, 0)</f>
        <v>7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79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156</v>
      </c>
      <c r="E1" s="8" t="s">
        <v>0</v>
      </c>
      <c r="F1" s="7">
        <f>SUM(F2:F917)</f>
        <v>179</v>
      </c>
      <c r="H1" s="18" t="s">
        <v>9</v>
      </c>
      <c r="I1" s="18"/>
      <c r="J1" s="18">
        <f>SUM(G1:G99)</f>
        <v>18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3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3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2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7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3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3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1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157</v>
      </c>
      <c r="E1" s="8" t="s">
        <v>0</v>
      </c>
      <c r="F1" s="7">
        <f>SUM(F2:F917)</f>
        <v>198</v>
      </c>
      <c r="H1" s="18" t="s">
        <v>9</v>
      </c>
      <c r="I1" s="18"/>
      <c r="J1" s="18">
        <f>SUM(G1:G99)</f>
        <v>46</v>
      </c>
    </row>
    <row r="2" spans="1:10" x14ac:dyDescent="0.5">
      <c r="A2" s="85">
        <v>44358</v>
      </c>
      <c r="B2" s="48" t="s">
        <v>71</v>
      </c>
      <c r="C2" s="98">
        <v>0</v>
      </c>
      <c r="D2" s="98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98">
        <v>2</v>
      </c>
      <c r="D3" s="98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98">
        <v>1</v>
      </c>
      <c r="D4" s="98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98">
        <v>3</v>
      </c>
      <c r="D5" s="98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98">
        <v>2</v>
      </c>
      <c r="D6" s="98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98">
        <v>1</v>
      </c>
      <c r="D7" s="98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98">
        <v>3</v>
      </c>
      <c r="D8" s="98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98">
        <v>2</v>
      </c>
      <c r="D9" s="98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2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98">
        <v>1</v>
      </c>
      <c r="D10" s="98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98">
        <v>3</v>
      </c>
      <c r="D11" s="98">
        <v>2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98">
        <v>0</v>
      </c>
      <c r="D12" s="98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98">
        <v>1</v>
      </c>
      <c r="D13" s="98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98">
        <v>0</v>
      </c>
      <c r="D14" s="98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98">
        <v>0</v>
      </c>
      <c r="D15" s="98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10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98">
        <v>2</v>
      </c>
      <c r="D16" s="98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98">
        <v>3</v>
      </c>
      <c r="D17" s="98">
        <v>3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98">
        <v>1</v>
      </c>
      <c r="D18" s="98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98">
        <v>3</v>
      </c>
      <c r="D19" s="98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98">
        <v>2</v>
      </c>
      <c r="D20" s="98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98">
        <v>2</v>
      </c>
      <c r="D21" s="98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7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98">
        <v>1</v>
      </c>
      <c r="D22" s="98">
        <v>2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98">
        <v>0</v>
      </c>
      <c r="D23" s="98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98">
        <v>1</v>
      </c>
      <c r="D24" s="98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98">
        <v>2</v>
      </c>
      <c r="D25" s="98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98">
        <v>2</v>
      </c>
      <c r="D26" s="98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98">
        <v>2</v>
      </c>
      <c r="D27" s="98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7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98">
        <v>0</v>
      </c>
      <c r="D28" s="98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98">
        <v>2</v>
      </c>
      <c r="D29" s="98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98">
        <v>0</v>
      </c>
      <c r="D30" s="98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98">
        <v>0</v>
      </c>
      <c r="D31" s="98">
        <v>0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98">
        <v>2</v>
      </c>
      <c r="D32" s="98">
        <v>3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98">
        <v>1</v>
      </c>
      <c r="D33" s="98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98">
        <v>1</v>
      </c>
      <c r="D34" s="98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98">
        <v>0</v>
      </c>
      <c r="D35" s="98">
        <v>0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98">
        <v>2</v>
      </c>
      <c r="D36" s="98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98">
        <v>0</v>
      </c>
      <c r="D37" s="98">
        <v>0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108">
        <v>1</v>
      </c>
      <c r="D38" s="108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108">
        <v>2</v>
      </c>
      <c r="D39" s="108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108">
        <v>1</v>
      </c>
      <c r="D40" s="108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108">
        <v>2</v>
      </c>
      <c r="D41" s="108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108">
        <v>1</v>
      </c>
      <c r="D42" s="108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108">
        <v>3</v>
      </c>
      <c r="D43" s="108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108">
        <v>1</v>
      </c>
      <c r="D44" s="108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108">
        <v>1</v>
      </c>
      <c r="D45" s="108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1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98">
        <v>2</v>
      </c>
      <c r="D50" s="98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98">
        <v>2</v>
      </c>
      <c r="D51" s="98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99">
        <v>1</v>
      </c>
      <c r="D52" s="99">
        <v>10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20"/>
      <c r="D53" s="120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2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160</v>
      </c>
      <c r="E1" s="8" t="s">
        <v>0</v>
      </c>
      <c r="F1" s="7">
        <f>SUM(F2:F917)</f>
        <v>185</v>
      </c>
      <c r="H1" s="18" t="s">
        <v>9</v>
      </c>
      <c r="I1" s="18"/>
      <c r="J1" s="18">
        <f>SUM(G1:G99)</f>
        <v>34</v>
      </c>
    </row>
    <row r="2" spans="1:10" x14ac:dyDescent="0.5">
      <c r="A2" s="85">
        <v>44358</v>
      </c>
      <c r="B2" s="48" t="s">
        <v>71</v>
      </c>
      <c r="C2" s="94">
        <v>1</v>
      </c>
      <c r="D2" s="9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94">
        <v>1</v>
      </c>
      <c r="D3" s="9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94">
        <v>1</v>
      </c>
      <c r="D4" s="9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94">
        <v>3</v>
      </c>
      <c r="D5" s="9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94">
        <v>2</v>
      </c>
      <c r="D6" s="9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94">
        <v>1</v>
      </c>
      <c r="D7" s="94">
        <v>2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94">
        <v>2</v>
      </c>
      <c r="D8" s="9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94">
        <v>1</v>
      </c>
      <c r="D9" s="9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94">
        <v>2</v>
      </c>
      <c r="D10" s="9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94">
        <v>2</v>
      </c>
      <c r="D11" s="9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94">
        <v>0</v>
      </c>
      <c r="D12" s="9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94">
        <v>3</v>
      </c>
      <c r="D13" s="9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5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94">
        <v>0</v>
      </c>
      <c r="D14" s="9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94">
        <v>0</v>
      </c>
      <c r="D15" s="9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10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94">
        <v>1</v>
      </c>
      <c r="D16" s="9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94">
        <v>0</v>
      </c>
      <c r="D17" s="9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94">
        <v>1</v>
      </c>
      <c r="D18" s="9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94">
        <v>2</v>
      </c>
      <c r="D19" s="9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94">
        <v>0</v>
      </c>
      <c r="D20" s="9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94">
        <v>1</v>
      </c>
      <c r="D21" s="9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94">
        <v>2</v>
      </c>
      <c r="D22" s="9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94">
        <v>0</v>
      </c>
      <c r="D23" s="9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94">
        <v>2</v>
      </c>
      <c r="D24" s="9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94">
        <v>2</v>
      </c>
      <c r="D25" s="9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94">
        <v>3</v>
      </c>
      <c r="D26" s="9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94">
        <v>1</v>
      </c>
      <c r="D27" s="9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94">
        <v>0</v>
      </c>
      <c r="D28" s="9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94">
        <v>1</v>
      </c>
      <c r="D29" s="9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7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94">
        <v>0</v>
      </c>
      <c r="D30" s="9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94">
        <v>0</v>
      </c>
      <c r="D31" s="9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94">
        <v>1</v>
      </c>
      <c r="D32" s="9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94">
        <v>0</v>
      </c>
      <c r="D33" s="9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94">
        <v>0</v>
      </c>
      <c r="D34" s="9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94">
        <v>1</v>
      </c>
      <c r="D35" s="9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94">
        <v>2</v>
      </c>
      <c r="D36" s="9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94">
        <v>0</v>
      </c>
      <c r="D37" s="9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98">
        <v>1</v>
      </c>
      <c r="D38" s="98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98">
        <v>3</v>
      </c>
      <c r="D39" s="98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98">
        <v>3</v>
      </c>
      <c r="D40" s="98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98">
        <v>2</v>
      </c>
      <c r="D41" s="98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98">
        <v>0</v>
      </c>
      <c r="D42" s="98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98">
        <v>1</v>
      </c>
      <c r="D43" s="98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98">
        <v>2</v>
      </c>
      <c r="D44" s="98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98">
        <v>1</v>
      </c>
      <c r="D45" s="98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99">
        <v>1</v>
      </c>
      <c r="D46" s="99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99">
        <v>1</v>
      </c>
      <c r="D47" s="99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99">
        <v>2</v>
      </c>
      <c r="D48" s="99">
        <v>0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99">
        <v>0</v>
      </c>
      <c r="D49" s="99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3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158</v>
      </c>
      <c r="E1" s="8" t="s">
        <v>0</v>
      </c>
      <c r="F1" s="7">
        <f>SUM(F2:F917)</f>
        <v>167</v>
      </c>
      <c r="H1" s="18" t="s">
        <v>9</v>
      </c>
      <c r="I1" s="18"/>
      <c r="J1" s="18">
        <f>SUM(G1:G99)</f>
        <v>37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4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0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5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2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5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5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3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0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>
        <v>2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7</v>
      </c>
      <c r="G46" s="1">
        <f>IF(ROW()-1&gt;Table!$T$8, F46, 0)</f>
        <v>7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1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11">
        <v>1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7</v>
      </c>
      <c r="G52" s="1">
        <f>IF(ROW()-1&gt;Table!$T$8, F52, 0)</f>
        <v>7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161</v>
      </c>
      <c r="E1" s="8" t="s">
        <v>0</v>
      </c>
      <c r="F1" s="7">
        <f>SUM(F2:F917)</f>
        <v>209</v>
      </c>
      <c r="H1" s="18" t="s">
        <v>9</v>
      </c>
      <c r="I1" s="18"/>
      <c r="J1" s="18">
        <f>SUM(G1:G99)</f>
        <v>42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3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2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10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1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5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162</v>
      </c>
      <c r="E1" s="8" t="s">
        <v>0</v>
      </c>
      <c r="F1" s="7">
        <f>SUM(F2:F917)</f>
        <v>192</v>
      </c>
      <c r="H1" s="18" t="s">
        <v>9</v>
      </c>
      <c r="I1" s="18"/>
      <c r="J1" s="18">
        <f>SUM(G1:G99)</f>
        <v>41</v>
      </c>
    </row>
    <row r="2" spans="1:10" x14ac:dyDescent="0.5">
      <c r="A2" s="85">
        <v>44358</v>
      </c>
      <c r="B2" s="48" t="s">
        <v>71</v>
      </c>
      <c r="C2" s="4">
        <v>1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2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3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10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2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98">
        <v>1</v>
      </c>
      <c r="D38" s="98">
        <v>3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98">
        <v>3</v>
      </c>
      <c r="D39" s="98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98">
        <v>2</v>
      </c>
      <c r="D40" s="98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98">
        <v>2</v>
      </c>
      <c r="D41" s="98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98">
        <v>1</v>
      </c>
      <c r="D42" s="98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98">
        <v>3</v>
      </c>
      <c r="D43" s="98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98">
        <v>1</v>
      </c>
      <c r="D44" s="98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98">
        <v>1</v>
      </c>
      <c r="D45" s="98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99">
        <v>0</v>
      </c>
      <c r="D46" s="99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99">
        <v>1</v>
      </c>
      <c r="D47" s="99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98">
        <v>0</v>
      </c>
      <c r="D48" s="99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99">
        <v>1</v>
      </c>
      <c r="D49" s="99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07">
        <v>2</v>
      </c>
      <c r="D50" s="107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07">
        <v>2</v>
      </c>
      <c r="D51" s="107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6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163</v>
      </c>
      <c r="E1" s="8" t="s">
        <v>0</v>
      </c>
      <c r="F1" s="7">
        <f>SUM(F2:F917)</f>
        <v>181</v>
      </c>
      <c r="H1" s="18" t="s">
        <v>9</v>
      </c>
      <c r="I1" s="18"/>
      <c r="J1" s="18">
        <f>SUM(G1:G99)</f>
        <v>41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7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1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1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2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0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5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1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0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0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0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4">
        <v>1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1</v>
      </c>
      <c r="D49" s="4">
        <v>0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0</v>
      </c>
      <c r="G49" s="1">
        <f>IF(ROW()-1&gt;Table!$T$8, F49, 0)</f>
        <v>0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0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0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7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165</v>
      </c>
      <c r="E1" s="8" t="s">
        <v>0</v>
      </c>
      <c r="F1" s="7">
        <f>SUM(F2:F917)</f>
        <v>177</v>
      </c>
      <c r="H1" s="18" t="s">
        <v>9</v>
      </c>
      <c r="I1" s="18"/>
      <c r="J1" s="18">
        <f>SUM(G1:G99)</f>
        <v>13</v>
      </c>
    </row>
    <row r="2" spans="1:10" x14ac:dyDescent="0.5">
      <c r="A2" s="85">
        <v>44358</v>
      </c>
      <c r="B2" s="48" t="s">
        <v>71</v>
      </c>
      <c r="C2" s="4">
        <v>1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4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0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2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0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10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3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10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2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2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5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0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3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2</v>
      </c>
      <c r="G44" s="1">
        <f>IF(ROW()-1&gt;Table!$T$8, F44, 0)</f>
        <v>2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8"/>
  <dimension ref="A1:J72"/>
  <sheetViews>
    <sheetView topLeftCell="A26"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166</v>
      </c>
      <c r="E1" s="8" t="s">
        <v>0</v>
      </c>
      <c r="F1" s="7">
        <f>SUM(F2:F917)</f>
        <v>236</v>
      </c>
      <c r="H1" s="18" t="s">
        <v>9</v>
      </c>
      <c r="I1" s="18"/>
      <c r="J1" s="18">
        <f>SUM(G1:G99)</f>
        <v>79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7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2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2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3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2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0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3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7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7</v>
      </c>
      <c r="G42" s="1">
        <f>IF(ROW()-1&gt;Table!$T$8, F42, 0)</f>
        <v>7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10</v>
      </c>
      <c r="G44" s="1">
        <f>IF(ROW()-1&gt;Table!$T$8, F44, 0)</f>
        <v>10</v>
      </c>
    </row>
    <row r="45" spans="1:7" x14ac:dyDescent="0.5">
      <c r="A45" s="85"/>
      <c r="B45" s="48" t="s">
        <v>57</v>
      </c>
      <c r="C45" s="4">
        <v>0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7</v>
      </c>
      <c r="G45" s="1">
        <f>IF(ROW()-1&gt;Table!$T$8, F45, 0)</f>
        <v>7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4">
        <v>1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0</v>
      </c>
      <c r="G48" s="1">
        <f>IF(ROW()-1&gt;Table!$T$8, F48, 0)</f>
        <v>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89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167</v>
      </c>
      <c r="E1" s="8" t="s">
        <v>0</v>
      </c>
      <c r="F1" s="7">
        <f>SUM(F2:F917)</f>
        <v>168</v>
      </c>
      <c r="H1" s="18" t="s">
        <v>9</v>
      </c>
      <c r="I1" s="18"/>
      <c r="J1" s="18">
        <f>SUM(G1:G99)</f>
        <v>33</v>
      </c>
    </row>
    <row r="2" spans="1:10" x14ac:dyDescent="0.5">
      <c r="A2" s="85">
        <v>44358</v>
      </c>
      <c r="B2" s="48" t="s">
        <v>71</v>
      </c>
      <c r="C2" s="103">
        <v>1</v>
      </c>
      <c r="D2" s="103">
        <v>0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103">
        <v>1</v>
      </c>
      <c r="D3" s="103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103">
        <v>2</v>
      </c>
      <c r="D4" s="103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103">
        <v>3</v>
      </c>
      <c r="D5" s="103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103">
        <v>2</v>
      </c>
      <c r="D6" s="103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103">
        <v>2</v>
      </c>
      <c r="D7" s="103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103">
        <v>2</v>
      </c>
      <c r="D8" s="103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103">
        <v>1</v>
      </c>
      <c r="D9" s="103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103">
        <v>2</v>
      </c>
      <c r="D10" s="103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103">
        <v>3</v>
      </c>
      <c r="D11" s="103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103">
        <v>0</v>
      </c>
      <c r="D12" s="103">
        <v>4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103">
        <v>3</v>
      </c>
      <c r="D13" s="103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5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103">
        <v>0</v>
      </c>
      <c r="D14" s="103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103">
        <v>2</v>
      </c>
      <c r="D15" s="103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103">
        <v>2</v>
      </c>
      <c r="D16" s="103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103">
        <v>2</v>
      </c>
      <c r="D17" s="103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103">
        <v>1</v>
      </c>
      <c r="D18" s="103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103">
        <v>1</v>
      </c>
      <c r="D19" s="103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103">
        <v>1</v>
      </c>
      <c r="D20" s="103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103">
        <v>1</v>
      </c>
      <c r="D21" s="103">
        <v>2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103">
        <v>2</v>
      </c>
      <c r="D22" s="103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103">
        <v>0</v>
      </c>
      <c r="D23" s="103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103">
        <v>3</v>
      </c>
      <c r="D24" s="103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103">
        <v>2</v>
      </c>
      <c r="D25" s="103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103">
        <v>2</v>
      </c>
      <c r="D26" s="103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103">
        <v>1</v>
      </c>
      <c r="D27" s="103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103">
        <v>0</v>
      </c>
      <c r="D28" s="103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103">
        <v>1</v>
      </c>
      <c r="D29" s="103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103">
        <v>0</v>
      </c>
      <c r="D30" s="103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103">
        <v>2</v>
      </c>
      <c r="D31" s="103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103">
        <v>1</v>
      </c>
      <c r="D32" s="103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2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103">
        <v>0</v>
      </c>
      <c r="D33" s="103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103">
        <v>0</v>
      </c>
      <c r="D34" s="103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103">
        <v>0</v>
      </c>
      <c r="D35" s="103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103">
        <v>2</v>
      </c>
      <c r="D36" s="103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103">
        <v>1</v>
      </c>
      <c r="D37" s="103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0</v>
      </c>
      <c r="G52" s="1">
        <f>IF(ROW()-1&gt;Table!$T$8, F52, 0)</f>
        <v>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88</v>
      </c>
      <c r="E1" s="8" t="s">
        <v>0</v>
      </c>
      <c r="F1" s="7">
        <f>SUM(F2:F917)</f>
        <v>180</v>
      </c>
      <c r="H1" s="18" t="s">
        <v>9</v>
      </c>
      <c r="I1" s="18"/>
      <c r="J1" s="18">
        <f>SUM(G1:G99)</f>
        <v>31</v>
      </c>
    </row>
    <row r="2" spans="1:10" x14ac:dyDescent="0.5">
      <c r="A2" s="85">
        <v>44358</v>
      </c>
      <c r="B2" s="48" t="s">
        <v>71</v>
      </c>
      <c r="C2" s="4">
        <v>0</v>
      </c>
      <c r="D2" s="4">
        <v>3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10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4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10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0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3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5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2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2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2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4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3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C66" s="4"/>
      <c r="D66" s="4"/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C67" s="4"/>
      <c r="D67" s="4"/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C68" s="4"/>
      <c r="D68" s="4"/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C69" s="4"/>
      <c r="D69" s="4"/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90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168</v>
      </c>
      <c r="E1" s="8" t="s">
        <v>0</v>
      </c>
      <c r="F1" s="7">
        <f>SUM(F2:F917)</f>
        <v>234</v>
      </c>
      <c r="H1" s="18" t="s">
        <v>9</v>
      </c>
      <c r="I1" s="18"/>
      <c r="J1" s="18">
        <f>SUM(G1:G99)</f>
        <v>41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3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3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10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10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0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0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10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4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3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0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91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169</v>
      </c>
      <c r="E1" s="8" t="s">
        <v>0</v>
      </c>
      <c r="F1" s="7">
        <f>SUM(F2:F917)</f>
        <v>221</v>
      </c>
      <c r="H1" s="18" t="s">
        <v>9</v>
      </c>
      <c r="I1" s="18"/>
      <c r="J1" s="18">
        <f>SUM(G1:G99)</f>
        <v>50</v>
      </c>
    </row>
    <row r="2" spans="1:10" x14ac:dyDescent="0.5">
      <c r="A2" s="85">
        <v>44358</v>
      </c>
      <c r="B2" s="48" t="s">
        <v>71</v>
      </c>
      <c r="C2" s="103">
        <v>1</v>
      </c>
      <c r="D2" s="103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103">
        <v>1</v>
      </c>
      <c r="D3" s="103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103">
        <v>2</v>
      </c>
      <c r="D4" s="103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103">
        <v>3</v>
      </c>
      <c r="D5" s="103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103">
        <v>1</v>
      </c>
      <c r="D6" s="103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103">
        <v>1</v>
      </c>
      <c r="D7" s="103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103">
        <v>2</v>
      </c>
      <c r="D8" s="103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103">
        <v>1</v>
      </c>
      <c r="D9" s="103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103">
        <v>1</v>
      </c>
      <c r="D10" s="103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103">
        <v>2</v>
      </c>
      <c r="D11" s="103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103">
        <v>0</v>
      </c>
      <c r="D12" s="103">
        <v>4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103">
        <v>2</v>
      </c>
      <c r="D13" s="103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103">
        <v>0</v>
      </c>
      <c r="D14" s="103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103">
        <v>2</v>
      </c>
      <c r="D15" s="103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103">
        <v>2</v>
      </c>
      <c r="D16" s="103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103">
        <v>2</v>
      </c>
      <c r="D17" s="103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103">
        <v>1</v>
      </c>
      <c r="D18" s="103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103">
        <v>1</v>
      </c>
      <c r="D19" s="103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103">
        <v>1</v>
      </c>
      <c r="D20" s="103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103">
        <v>2</v>
      </c>
      <c r="D21" s="103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103">
        <v>2</v>
      </c>
      <c r="D22" s="103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103">
        <v>0</v>
      </c>
      <c r="D23" s="103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103">
        <v>2</v>
      </c>
      <c r="D24" s="103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103">
        <v>2</v>
      </c>
      <c r="D25" s="103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103">
        <v>2</v>
      </c>
      <c r="D26" s="103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103">
        <v>0</v>
      </c>
      <c r="D27" s="103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103">
        <v>0</v>
      </c>
      <c r="D28" s="103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103">
        <v>2</v>
      </c>
      <c r="D29" s="103">
        <v>0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0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103">
        <v>0</v>
      </c>
      <c r="D30" s="103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103">
        <v>1</v>
      </c>
      <c r="D31" s="103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103">
        <v>2</v>
      </c>
      <c r="D32" s="103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103">
        <v>0</v>
      </c>
      <c r="D33" s="103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103">
        <v>0</v>
      </c>
      <c r="D34" s="103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103">
        <v>1</v>
      </c>
      <c r="D35" s="103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103">
        <v>3</v>
      </c>
      <c r="D36" s="103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103">
        <v>1</v>
      </c>
      <c r="D37" s="103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3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4">
        <v>1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0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0</v>
      </c>
      <c r="G50" s="1">
        <f>IF(ROW()-1&gt;Table!$T$8, F50, 0)</f>
        <v>0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92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171</v>
      </c>
      <c r="E1" s="8" t="s">
        <v>0</v>
      </c>
      <c r="F1" s="7">
        <f>SUM(F2:F917)</f>
        <v>235</v>
      </c>
      <c r="H1" s="18" t="s">
        <v>9</v>
      </c>
      <c r="I1" s="18"/>
      <c r="J1" s="18">
        <f>SUM(G1:G99)</f>
        <v>45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2</v>
      </c>
      <c r="D3" s="4">
        <v>2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7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3</v>
      </c>
      <c r="D6" s="4">
        <v>2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2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7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2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7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5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3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1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4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2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2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7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1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1</v>
      </c>
      <c r="D34" s="4">
        <v>3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5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5</v>
      </c>
      <c r="G38" s="1">
        <f>IF(ROW()-1&gt;Table!$T$8, F38, 0)</f>
        <v>5</v>
      </c>
    </row>
    <row r="39" spans="1:7" x14ac:dyDescent="0.5">
      <c r="A39" s="85"/>
      <c r="B39" s="48" t="s">
        <v>72</v>
      </c>
      <c r="C39" s="4">
        <v>3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0</v>
      </c>
      <c r="G41" s="1">
        <f>IF(ROW()-1&gt;Table!$T$8, F41, 0)</f>
        <v>0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3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2</v>
      </c>
      <c r="G42" s="1">
        <f>IF(ROW()-1&gt;Table!$T$8, F42, 0)</f>
        <v>2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1</v>
      </c>
      <c r="D45" s="4">
        <v>2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2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2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1</v>
      </c>
      <c r="D49" s="4">
        <v>3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2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7</v>
      </c>
      <c r="G50" s="1">
        <f>IF(ROW()-1&gt;Table!$T$8, F50, 0)</f>
        <v>7</v>
      </c>
    </row>
    <row r="51" spans="1:7" x14ac:dyDescent="0.5">
      <c r="A51" s="85">
        <v>44384</v>
      </c>
      <c r="B51" s="48" t="s">
        <v>39</v>
      </c>
      <c r="C51" s="111">
        <v>3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2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7</v>
      </c>
      <c r="G52" s="1">
        <f>IF(ROW()-1&gt;Table!$T$8, F52, 0)</f>
        <v>7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93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172</v>
      </c>
      <c r="E1" s="8" t="s">
        <v>0</v>
      </c>
      <c r="F1" s="7">
        <f>SUM(F2:F917)</f>
        <v>195</v>
      </c>
      <c r="H1" s="18" t="s">
        <v>9</v>
      </c>
      <c r="I1" s="18"/>
      <c r="J1" s="18">
        <f>SUM(G1:G99)</f>
        <v>24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1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10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1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1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2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1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1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0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1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2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2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5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1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10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1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1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1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0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94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173</v>
      </c>
      <c r="E1" s="8" t="s">
        <v>0</v>
      </c>
      <c r="F1" s="7">
        <f>SUM(F2:F917)</f>
        <v>173</v>
      </c>
      <c r="H1" s="18" t="s">
        <v>9</v>
      </c>
      <c r="I1" s="18"/>
      <c r="J1" s="18">
        <f>SUM(G1:G99)</f>
        <v>10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0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0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4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5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1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0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0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0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0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5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2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10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3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3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10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7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4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95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174</v>
      </c>
      <c r="E1" s="8" t="s">
        <v>0</v>
      </c>
      <c r="F1" s="7">
        <f>SUM(F2:F917)</f>
        <v>200</v>
      </c>
      <c r="H1" s="18" t="s">
        <v>9</v>
      </c>
      <c r="I1" s="18"/>
      <c r="J1" s="18">
        <f>SUM(G1:G99)</f>
        <v>50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1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5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1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2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5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3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5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1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5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2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10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2</v>
      </c>
      <c r="D20" s="4">
        <v>1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3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10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2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0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4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1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7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1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0</v>
      </c>
      <c r="G39" s="1">
        <f>IF(ROW()-1&gt;Table!$T$8, F39, 0)</f>
        <v>0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2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7</v>
      </c>
      <c r="G40" s="1">
        <f>IF(ROW()-1&gt;Table!$T$8, F40, 0)</f>
        <v>7</v>
      </c>
    </row>
    <row r="41" spans="1:7" x14ac:dyDescent="0.5">
      <c r="A41" s="85"/>
      <c r="B41" s="48" t="s">
        <v>53</v>
      </c>
      <c r="C41" s="4">
        <v>1</v>
      </c>
      <c r="D41" s="4">
        <v>2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2</v>
      </c>
      <c r="G41" s="1">
        <f>IF(ROW()-1&gt;Table!$T$8, F41, 0)</f>
        <v>2</v>
      </c>
    </row>
    <row r="42" spans="1:7" x14ac:dyDescent="0.5">
      <c r="A42" s="85">
        <v>44375</v>
      </c>
      <c r="B42" s="48" t="s">
        <v>47</v>
      </c>
      <c r="C42" s="4">
        <v>2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1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2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10</v>
      </c>
      <c r="G45" s="1">
        <f>IF(ROW()-1&gt;Table!$T$8, F45, 0)</f>
        <v>10</v>
      </c>
    </row>
    <row r="46" spans="1:7" x14ac:dyDescent="0.5">
      <c r="A46" s="85">
        <v>44379</v>
      </c>
      <c r="B46" s="48" t="s">
        <v>52</v>
      </c>
      <c r="C46" s="4">
        <v>3</v>
      </c>
      <c r="D46" s="4">
        <v>2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0</v>
      </c>
      <c r="G46" s="1">
        <f>IF(ROW()-1&gt;Table!$T$8, F46, 0)</f>
        <v>0</v>
      </c>
    </row>
    <row r="47" spans="1:7" x14ac:dyDescent="0.5">
      <c r="A47" s="85"/>
      <c r="B47" s="48" t="s">
        <v>53</v>
      </c>
      <c r="C47" s="4">
        <v>1</v>
      </c>
      <c r="D47" s="4">
        <v>2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10</v>
      </c>
      <c r="G47" s="1">
        <f>IF(ROW()-1&gt;Table!$T$8, F47, 0)</f>
        <v>10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10</v>
      </c>
      <c r="G48" s="1">
        <f>IF(ROW()-1&gt;Table!$T$8, F48, 0)</f>
        <v>10</v>
      </c>
    </row>
    <row r="49" spans="1:7" x14ac:dyDescent="0.5">
      <c r="A49" s="85"/>
      <c r="B49" s="49" t="s">
        <v>78</v>
      </c>
      <c r="C49" s="4">
        <v>0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96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175</v>
      </c>
      <c r="E1" s="8" t="s">
        <v>0</v>
      </c>
      <c r="F1" s="7">
        <f>SUM(F2:F917)</f>
        <v>220</v>
      </c>
      <c r="H1" s="18" t="s">
        <v>9</v>
      </c>
      <c r="I1" s="18"/>
      <c r="J1" s="18">
        <f>SUM(G1:G99)</f>
        <v>52</v>
      </c>
    </row>
    <row r="2" spans="1:10" x14ac:dyDescent="0.5">
      <c r="A2" s="85">
        <v>44358</v>
      </c>
      <c r="B2" s="48" t="s">
        <v>71</v>
      </c>
      <c r="C2" s="4">
        <v>0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2</v>
      </c>
      <c r="D6" s="4">
        <v>0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7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3</v>
      </c>
      <c r="D8" s="4">
        <v>0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0</v>
      </c>
      <c r="D9" s="4">
        <v>0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2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2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7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0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2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3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0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2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3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7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3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4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0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5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2</v>
      </c>
      <c r="D35" s="4">
        <v>2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2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4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1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2</v>
      </c>
      <c r="D40" s="4">
        <v>0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1</v>
      </c>
      <c r="D42" s="4">
        <v>0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1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0</v>
      </c>
      <c r="G44" s="1">
        <f>IF(ROW()-1&gt;Table!$T$8, F44, 0)</f>
        <v>0</v>
      </c>
    </row>
    <row r="45" spans="1:7" x14ac:dyDescent="0.5">
      <c r="A45" s="85"/>
      <c r="B45" s="48" t="s">
        <v>57</v>
      </c>
      <c r="C45" s="4">
        <v>1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10</v>
      </c>
      <c r="G46" s="1">
        <f>IF(ROW()-1&gt;Table!$T$8, F46, 0)</f>
        <v>10</v>
      </c>
    </row>
    <row r="47" spans="1:7" x14ac:dyDescent="0.5">
      <c r="A47" s="85"/>
      <c r="B47" s="48" t="s">
        <v>53</v>
      </c>
      <c r="C47" s="4">
        <v>2</v>
      </c>
      <c r="D47" s="4">
        <v>0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0</v>
      </c>
      <c r="G47" s="1">
        <f>IF(ROW()-1&gt;Table!$T$8, F47, 0)</f>
        <v>0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0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1</v>
      </c>
      <c r="D49" s="4">
        <v>2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5</v>
      </c>
      <c r="G49" s="1">
        <f>IF(ROW()-1&gt;Table!$T$8, F49, 0)</f>
        <v>5</v>
      </c>
    </row>
    <row r="50" spans="1:7" x14ac:dyDescent="0.5">
      <c r="A50" s="85">
        <v>44383</v>
      </c>
      <c r="B50" s="48" t="s">
        <v>72</v>
      </c>
      <c r="C50" s="111">
        <v>1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10</v>
      </c>
      <c r="G50" s="1">
        <f>IF(ROW()-1&gt;Table!$T$8, F50, 0)</f>
        <v>10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1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10</v>
      </c>
      <c r="G52" s="1">
        <f>IF(ROW()-1&gt;Table!$T$8, F52, 0)</f>
        <v>10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97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176</v>
      </c>
      <c r="E1" s="8" t="s">
        <v>0</v>
      </c>
      <c r="F1" s="7">
        <f>SUM(F2:F917)</f>
        <v>172</v>
      </c>
      <c r="H1" s="18" t="s">
        <v>9</v>
      </c>
      <c r="I1" s="18"/>
      <c r="J1" s="18">
        <f>SUM(G1:G99)</f>
        <v>0</v>
      </c>
    </row>
    <row r="2" spans="1:10" x14ac:dyDescent="0.5">
      <c r="A2" s="85">
        <v>44358</v>
      </c>
      <c r="B2" s="48" t="s">
        <v>71</v>
      </c>
      <c r="C2" s="4">
        <v>0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7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1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10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3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10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3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5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1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2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7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1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2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2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7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3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10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2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10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0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2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2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4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0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3</v>
      </c>
      <c r="D26" s="4">
        <v>1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5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4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2</v>
      </c>
      <c r="D32" s="4">
        <v>1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7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1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3</v>
      </c>
      <c r="D36" s="4">
        <v>1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0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2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10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/>
      <c r="D38" s="4"/>
      <c r="E38" s="1" t="s">
        <v>66</v>
      </c>
      <c r="F38" s="1" t="str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/>
      </c>
      <c r="G38" s="1" t="str">
        <f>IF(ROW()-1&gt;Table!$T$8, F38, 0)</f>
        <v/>
      </c>
    </row>
    <row r="39" spans="1:7" x14ac:dyDescent="0.5">
      <c r="A39" s="85"/>
      <c r="B39" s="48" t="s">
        <v>72</v>
      </c>
      <c r="C39" s="4"/>
      <c r="D39" s="4"/>
      <c r="E39" s="1" t="s">
        <v>75</v>
      </c>
      <c r="F39" s="1" t="str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/>
      </c>
      <c r="G39" s="1" t="str">
        <f>IF(ROW()-1&gt;Table!$T$8, F39, 0)</f>
        <v/>
      </c>
    </row>
    <row r="40" spans="1:7" x14ac:dyDescent="0.5">
      <c r="A40" s="85">
        <v>44374</v>
      </c>
      <c r="B40" s="48" t="s">
        <v>77</v>
      </c>
      <c r="C40" s="4"/>
      <c r="D40" s="4"/>
      <c r="E40" s="1" t="s">
        <v>80</v>
      </c>
      <c r="F40" s="1" t="str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/>
      </c>
      <c r="G40" s="1" t="str">
        <f>IF(ROW()-1&gt;Table!$T$8, F40, 0)</f>
        <v/>
      </c>
    </row>
    <row r="41" spans="1:7" x14ac:dyDescent="0.5">
      <c r="A41" s="85"/>
      <c r="B41" s="48" t="s">
        <v>53</v>
      </c>
      <c r="C41" s="4"/>
      <c r="D41" s="4"/>
      <c r="E41" s="1" t="s">
        <v>31</v>
      </c>
      <c r="F41" s="1" t="str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/>
      </c>
      <c r="G41" s="1" t="str">
        <f>IF(ROW()-1&gt;Table!$T$8, F41, 0)</f>
        <v/>
      </c>
    </row>
    <row r="42" spans="1:7" x14ac:dyDescent="0.5">
      <c r="A42" s="85">
        <v>44375</v>
      </c>
      <c r="B42" s="48" t="s">
        <v>47</v>
      </c>
      <c r="C42" s="4"/>
      <c r="D42" s="4"/>
      <c r="E42" s="1" t="s">
        <v>45</v>
      </c>
      <c r="F42" s="1" t="str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/>
      </c>
      <c r="G42" s="1" t="str">
        <f>IF(ROW()-1&gt;Table!$T$8, F42, 0)</f>
        <v/>
      </c>
    </row>
    <row r="43" spans="1:7" x14ac:dyDescent="0.5">
      <c r="A43" s="85"/>
      <c r="B43" s="48" t="s">
        <v>48</v>
      </c>
      <c r="C43" s="4"/>
      <c r="D43" s="4"/>
      <c r="E43" s="1" t="s">
        <v>52</v>
      </c>
      <c r="F43" s="1" t="str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/>
      </c>
      <c r="G43" s="1" t="str">
        <f>IF(ROW()-1&gt;Table!$T$8, F43, 0)</f>
        <v/>
      </c>
    </row>
    <row r="44" spans="1:7" x14ac:dyDescent="0.5">
      <c r="A44" s="85">
        <v>44376</v>
      </c>
      <c r="B44" s="48" t="s">
        <v>39</v>
      </c>
      <c r="C44" s="4"/>
      <c r="D44" s="4"/>
      <c r="E44" s="1" t="s">
        <v>30</v>
      </c>
      <c r="F44" s="1" t="str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/>
      </c>
      <c r="G44" s="1" t="str">
        <f>IF(ROW()-1&gt;Table!$T$8, F44, 0)</f>
        <v/>
      </c>
    </row>
    <row r="45" spans="1:7" x14ac:dyDescent="0.5">
      <c r="A45" s="85"/>
      <c r="B45" s="48" t="s">
        <v>57</v>
      </c>
      <c r="C45" s="4"/>
      <c r="D45" s="4"/>
      <c r="E45" s="1" t="s">
        <v>78</v>
      </c>
      <c r="F45" s="1" t="str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/>
      </c>
      <c r="G45" s="1" t="str">
        <f>IF(ROW()-1&gt;Table!$T$8, F45, 0)</f>
        <v/>
      </c>
    </row>
    <row r="46" spans="1:7" x14ac:dyDescent="0.5">
      <c r="A46" s="85">
        <v>44379</v>
      </c>
      <c r="B46" s="48" t="s">
        <v>52</v>
      </c>
      <c r="C46" s="4"/>
      <c r="D46" s="4"/>
      <c r="E46" s="1" t="s">
        <v>45</v>
      </c>
      <c r="F46" s="1" t="str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/>
      </c>
      <c r="G46" s="1" t="str">
        <f>IF(ROW()-1&gt;Table!$T$8, F46, 0)</f>
        <v/>
      </c>
    </row>
    <row r="47" spans="1:7" x14ac:dyDescent="0.5">
      <c r="A47" s="85"/>
      <c r="B47" s="48" t="s">
        <v>53</v>
      </c>
      <c r="C47" s="4"/>
      <c r="D47" s="4"/>
      <c r="E47" s="1" t="s">
        <v>72</v>
      </c>
      <c r="F47" s="1" t="str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/>
      </c>
      <c r="G47" s="1" t="str">
        <f>IF(ROW()-1&gt;Table!$T$8, F47, 0)</f>
        <v/>
      </c>
    </row>
    <row r="48" spans="1:7" x14ac:dyDescent="0.5">
      <c r="A48" s="85">
        <v>44380</v>
      </c>
      <c r="B48" s="48" t="s">
        <v>80</v>
      </c>
      <c r="C48" s="4"/>
      <c r="D48" s="4"/>
      <c r="E48" s="1" t="s">
        <v>66</v>
      </c>
      <c r="F48" s="1" t="str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/>
      </c>
      <c r="G48" s="1" t="str">
        <f>IF(ROW()-1&gt;Table!$T$8, F48, 0)</f>
        <v/>
      </c>
    </row>
    <row r="49" spans="1:7" x14ac:dyDescent="0.5">
      <c r="A49" s="85"/>
      <c r="B49" s="49" t="s">
        <v>78</v>
      </c>
      <c r="C49" s="4"/>
      <c r="D49" s="4"/>
      <c r="E49" s="109" t="s">
        <v>39</v>
      </c>
      <c r="F49" s="1" t="str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/>
      </c>
      <c r="G49" s="1" t="str">
        <f>IF(ROW()-1&gt;Table!$T$8, F49, 0)</f>
        <v/>
      </c>
    </row>
    <row r="50" spans="1:7" x14ac:dyDescent="0.5">
      <c r="A50" s="85">
        <v>44383</v>
      </c>
      <c r="B50" s="48" t="s">
        <v>72</v>
      </c>
      <c r="C50" s="4"/>
      <c r="D50" s="4"/>
      <c r="E50" s="1" t="s">
        <v>45</v>
      </c>
      <c r="F50" s="1" t="str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/>
      </c>
      <c r="G50" s="1" t="str">
        <f>IF(ROW()-1&gt;Table!$T$8, F50, 0)</f>
        <v/>
      </c>
    </row>
    <row r="51" spans="1:7" x14ac:dyDescent="0.5">
      <c r="A51" s="85">
        <v>44384</v>
      </c>
      <c r="B51" s="48" t="s">
        <v>39</v>
      </c>
      <c r="C51" s="4"/>
      <c r="D51" s="4"/>
      <c r="E51" s="1" t="s">
        <v>66</v>
      </c>
      <c r="F51" s="1" t="str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/>
      </c>
      <c r="G51" s="1" t="str">
        <f>IF(ROW()-1&gt;Table!$T$8, F51, 0)</f>
        <v/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98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178</v>
      </c>
      <c r="E1" s="8" t="s">
        <v>0</v>
      </c>
      <c r="F1" s="7">
        <f>SUM(F2:F917)</f>
        <v>187</v>
      </c>
      <c r="H1" s="18" t="s">
        <v>9</v>
      </c>
      <c r="I1" s="18"/>
      <c r="J1" s="18">
        <f>SUM(G1:G99)</f>
        <v>54</v>
      </c>
    </row>
    <row r="2" spans="1:10" x14ac:dyDescent="0.5">
      <c r="A2" s="85">
        <v>44358</v>
      </c>
      <c r="B2" s="48" t="s">
        <v>71</v>
      </c>
      <c r="C2" s="4">
        <v>1</v>
      </c>
      <c r="D2" s="4">
        <v>1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0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1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2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4</v>
      </c>
      <c r="D4" s="4">
        <v>0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0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2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7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4</v>
      </c>
      <c r="D10" s="4">
        <v>1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2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1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5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1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0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2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1</v>
      </c>
      <c r="D17" s="4">
        <v>0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7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2</v>
      </c>
      <c r="D18" s="4">
        <v>1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0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3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7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0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0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1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7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2</v>
      </c>
      <c r="D24" s="4">
        <v>1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2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1</v>
      </c>
      <c r="D25" s="4">
        <v>0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1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2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0</v>
      </c>
      <c r="D28" s="4">
        <v>2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7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3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2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7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1</v>
      </c>
      <c r="D33" s="4">
        <v>2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7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0</v>
      </c>
      <c r="D38" s="4">
        <v>2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7</v>
      </c>
      <c r="G38" s="1">
        <f>IF(ROW()-1&gt;Table!$T$8, F38, 0)</f>
        <v>7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1</v>
      </c>
      <c r="D40" s="4">
        <v>2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7</v>
      </c>
      <c r="G40" s="1">
        <f>IF(ROW()-1&gt;Table!$T$8, F40, 0)</f>
        <v>7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2</v>
      </c>
      <c r="D42" s="4">
        <v>1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3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2</v>
      </c>
      <c r="G43" s="1">
        <f>IF(ROW()-1&gt;Table!$T$8, F43, 0)</f>
        <v>2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3</v>
      </c>
      <c r="D45" s="4">
        <v>0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0</v>
      </c>
      <c r="G45" s="1">
        <f>IF(ROW()-1&gt;Table!$T$8, F45, 0)</f>
        <v>0</v>
      </c>
    </row>
    <row r="46" spans="1:7" x14ac:dyDescent="0.5">
      <c r="A46" s="85">
        <v>44379</v>
      </c>
      <c r="B46" s="48" t="s">
        <v>52</v>
      </c>
      <c r="C46" s="4">
        <v>1</v>
      </c>
      <c r="D46" s="4">
        <v>3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0</v>
      </c>
      <c r="D48" s="4">
        <v>2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7</v>
      </c>
      <c r="G48" s="1">
        <f>IF(ROW()-1&gt;Table!$T$8, F48, 0)</f>
        <v>7</v>
      </c>
    </row>
    <row r="49" spans="1:7" x14ac:dyDescent="0.5">
      <c r="A49" s="85"/>
      <c r="B49" s="49" t="s">
        <v>78</v>
      </c>
      <c r="C49" s="4">
        <v>0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0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0</v>
      </c>
      <c r="G51" s="1">
        <f>IF(ROW()-1&gt;Table!$T$8, F51, 0)</f>
        <v>0</v>
      </c>
    </row>
    <row r="52" spans="1:7" x14ac:dyDescent="0.5">
      <c r="A52" s="85">
        <v>44388</v>
      </c>
      <c r="B52" s="48" t="s">
        <v>72</v>
      </c>
      <c r="C52" s="111">
        <v>1</v>
      </c>
      <c r="D52" s="111">
        <v>2</v>
      </c>
      <c r="E52" s="1" t="s">
        <v>39</v>
      </c>
      <c r="F52" s="1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>2</v>
      </c>
      <c r="G52" s="1">
        <f>IF(ROW()-1&gt;Table!$T$8, F52, 0)</f>
        <v>2</v>
      </c>
    </row>
    <row r="53" spans="1:7" x14ac:dyDescent="0.5">
      <c r="A53" s="85"/>
      <c r="B53" s="48"/>
      <c r="C53" s="1"/>
      <c r="D53" s="1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99"/>
  <dimension ref="A1:J72"/>
  <sheetViews>
    <sheetView workbookViewId="0">
      <selection activeCell="F52" sqref="F52"/>
    </sheetView>
  </sheetViews>
  <sheetFormatPr defaultColWidth="9.1796875" defaultRowHeight="16.5" x14ac:dyDescent="0.5"/>
  <cols>
    <col min="1" max="1" width="11.81640625" style="3" customWidth="1"/>
    <col min="2" max="2" width="21" style="1" customWidth="1"/>
    <col min="3" max="3" width="3.81640625" style="2" customWidth="1"/>
    <col min="4" max="4" width="3.453125" style="2" customWidth="1"/>
    <col min="5" max="5" width="21" style="1" customWidth="1"/>
    <col min="6" max="6" width="5.36328125" style="1" customWidth="1"/>
    <col min="7" max="7" width="9.1796875" style="1" hidden="1" customWidth="1"/>
    <col min="8" max="16384" width="9.1796875" style="1"/>
  </cols>
  <sheetData>
    <row r="1" spans="1:10" x14ac:dyDescent="0.5">
      <c r="A1" s="7" t="s">
        <v>179</v>
      </c>
      <c r="E1" s="8" t="s">
        <v>0</v>
      </c>
      <c r="F1" s="7">
        <f>SUM(F2:F917)</f>
        <v>180</v>
      </c>
      <c r="H1" s="18" t="s">
        <v>9</v>
      </c>
      <c r="I1" s="18"/>
      <c r="J1" s="18">
        <f>SUM(G1:G99)</f>
        <v>35</v>
      </c>
    </row>
    <row r="2" spans="1:10" x14ac:dyDescent="0.5">
      <c r="A2" s="85">
        <v>44358</v>
      </c>
      <c r="B2" s="48" t="s">
        <v>71</v>
      </c>
      <c r="C2" s="4">
        <v>1</v>
      </c>
      <c r="D2" s="4">
        <v>2</v>
      </c>
      <c r="E2" s="1" t="s">
        <v>72</v>
      </c>
      <c r="F2" s="1">
        <f>IF(C2="","",IF(Results!C1="","",IF(Results!C1&gt;Results!D1,IF(C2&gt;D2,5,0),0) + (IF(Results!C1&lt;Results!D1,IF(C2&lt;D2,5,0),0)) + (IF(Results!C1=Results!D1,IF(C2=D2,5,0),0)) + (IF(Results!C1=C2,2,0)) + (IF(Results!D1=D2,2,0)) + (IF(Results!C1-Results!D1=C2-D2,2,0)) + (IF(Results!C1=C2,IF(Results!D1=D2,-1,0),0))))</f>
        <v>5</v>
      </c>
      <c r="G2" s="1">
        <f>IF(ROW()-1&gt;Table!$T$8, F2, 0)</f>
        <v>0</v>
      </c>
    </row>
    <row r="3" spans="1:10" x14ac:dyDescent="0.5">
      <c r="A3" s="85">
        <v>44359</v>
      </c>
      <c r="B3" s="48" t="s">
        <v>73</v>
      </c>
      <c r="C3" s="4">
        <v>0</v>
      </c>
      <c r="D3" s="4">
        <v>0</v>
      </c>
      <c r="E3" s="1" t="s">
        <v>52</v>
      </c>
      <c r="F3" s="1">
        <f>IF(C3="","",IF(Results!C2="","",IF(Results!C2&gt;Results!D2,IF(C3&gt;D3,5,0),0) + (IF(Results!C2&lt;Results!D2,IF(C3&lt;D3,5,0),0)) + (IF(Results!C2=Results!D2,IF(C3=D3,5,0),0)) + (IF(Results!C2=C3,2,0)) + (IF(Results!D2=D3,2,0)) + (IF(Results!C2-Results!D2=C3-D3,2,0)) + (IF(Results!C2=C3,IF(Results!D2=D3,-1,0),0))))</f>
        <v>7</v>
      </c>
      <c r="G3" s="1">
        <f>IF(ROW()-1&gt;Table!$T$8, F3, 0)</f>
        <v>0</v>
      </c>
    </row>
    <row r="4" spans="1:10" x14ac:dyDescent="0.5">
      <c r="A4" s="85"/>
      <c r="B4" s="48" t="s">
        <v>66</v>
      </c>
      <c r="C4" s="4">
        <v>2</v>
      </c>
      <c r="D4" s="4">
        <v>1</v>
      </c>
      <c r="E4" s="1" t="s">
        <v>74</v>
      </c>
      <c r="F4" s="1">
        <f>IF(C4="","",IF(Results!C3="","",IF(Results!C3&gt;Results!D3,IF(C4&gt;D4,5,0),0) + (IF(Results!C3&lt;Results!D3,IF(C4&lt;D4,5,0),0)) + (IF(Results!C3=Results!D3,IF(C4=D4,5,0),0)) + (IF(Results!C3=C4,2,0)) + (IF(Results!D3=D4,2,0)) + (IF(Results!C3-Results!D3=C4-D4,2,0)) + (IF(Results!C3=C4,IF(Results!D3=D4,-1,0),0))))</f>
        <v>2</v>
      </c>
      <c r="G4" s="1">
        <f>IF(ROW()-1&gt;Table!$T$8, F4, 0)</f>
        <v>0</v>
      </c>
    </row>
    <row r="5" spans="1:10" x14ac:dyDescent="0.5">
      <c r="A5" s="85"/>
      <c r="B5" s="48" t="s">
        <v>53</v>
      </c>
      <c r="C5" s="4">
        <v>2</v>
      </c>
      <c r="D5" s="4">
        <v>0</v>
      </c>
      <c r="E5" s="1" t="s">
        <v>46</v>
      </c>
      <c r="F5" s="1">
        <f>IF(C5="","",IF(Results!C4="","",IF(Results!C4&gt;Results!D4,IF(C5&gt;D5,5,0),0) + (IF(Results!C4&lt;Results!D4,IF(C5&lt;D5,5,0),0)) + (IF(Results!C4=Results!D4,IF(C5=D5,5,0),0)) + (IF(Results!C4=C5,2,0)) + (IF(Results!D4=D5,2,0)) + (IF(Results!C4-Results!D4=C5-D5,2,0)) + (IF(Results!C4=C5,IF(Results!D4=D5,-1,0),0))))</f>
        <v>7</v>
      </c>
      <c r="G5" s="1">
        <f>IF(ROW()-1&gt;Table!$T$8, F5, 0)</f>
        <v>0</v>
      </c>
    </row>
    <row r="6" spans="1:10" x14ac:dyDescent="0.5">
      <c r="A6" s="85">
        <v>44360</v>
      </c>
      <c r="B6" s="48" t="s">
        <v>39</v>
      </c>
      <c r="C6" s="4">
        <v>1</v>
      </c>
      <c r="D6" s="4">
        <v>1</v>
      </c>
      <c r="E6" s="1" t="s">
        <v>47</v>
      </c>
      <c r="F6" s="1">
        <f>IF(C6="","",IF(Results!C5="","",IF(Results!C5&gt;Results!D5,IF(C6&gt;D6,5,0),0) + (IF(Results!C5&lt;Results!D5,IF(C6&lt;D6,5,0),0)) + (IF(Results!C5=Results!D5,IF(C6=D6,5,0),0)) + (IF(Results!C5=C6,2,0)) + (IF(Results!D5=D6,2,0)) + (IF(Results!C5-Results!D5=C6-D6,2,0)) + (IF(Results!C5=C6,IF(Results!D5=D6,-1,0),0))))</f>
        <v>2</v>
      </c>
      <c r="G6" s="1">
        <f>IF(ROW()-1&gt;Table!$T$8, F6, 0)</f>
        <v>0</v>
      </c>
    </row>
    <row r="7" spans="1:10" x14ac:dyDescent="0.5">
      <c r="A7" s="85"/>
      <c r="B7" s="48" t="s">
        <v>75</v>
      </c>
      <c r="C7" s="4">
        <v>1</v>
      </c>
      <c r="D7" s="4">
        <v>0</v>
      </c>
      <c r="E7" s="1" t="s">
        <v>76</v>
      </c>
      <c r="F7" s="1">
        <f>IF(C7="","",IF(Results!C6="","",IF(Results!C6&gt;Results!D6,IF(C7&gt;D7,5,0),0) + (IF(Results!C6&lt;Results!D6,IF(C7&lt;D7,5,0),0)) + (IF(Results!C6=Results!D6,IF(C7=D7,5,0),0)) + (IF(Results!C6=C7,2,0)) + (IF(Results!D6=D7,2,0)) + (IF(Results!C6-Results!D6=C7-D7,2,0)) + (IF(Results!C6=C7,IF(Results!D6=D7,-1,0),0))))</f>
        <v>5</v>
      </c>
      <c r="G7" s="1">
        <f>IF(ROW()-1&gt;Table!$T$8, F7, 0)</f>
        <v>0</v>
      </c>
    </row>
    <row r="8" spans="1:10" x14ac:dyDescent="0.5">
      <c r="A8" s="85"/>
      <c r="B8" s="48" t="s">
        <v>77</v>
      </c>
      <c r="C8" s="4">
        <v>2</v>
      </c>
      <c r="D8" s="4">
        <v>1</v>
      </c>
      <c r="E8" s="1" t="s">
        <v>78</v>
      </c>
      <c r="F8" s="1">
        <f>IF(C8="","",IF(Results!C7="","",IF(Results!C7&gt;Results!D7,IF(C8&gt;D8,5,0),0) + (IF(Results!C7&lt;Results!D7,IF(C8&lt;D8,5,0),0)) + (IF(Results!C7=Results!D7,IF(C8=D8,5,0),0)) + (IF(Results!C7=C8,2,0)) + (IF(Results!D7=D8,2,0)) + (IF(Results!C7-Results!D7=C8-D8,2,0)) + (IF(Results!C7=C8,IF(Results!D7=D8,-1,0),0))))</f>
        <v>7</v>
      </c>
      <c r="G8" s="1">
        <f>IF(ROW()-1&gt;Table!$T$8, F8, 0)</f>
        <v>0</v>
      </c>
    </row>
    <row r="9" spans="1:10" x14ac:dyDescent="0.5">
      <c r="A9" s="85">
        <v>44361</v>
      </c>
      <c r="B9" s="48" t="s">
        <v>79</v>
      </c>
      <c r="C9" s="4">
        <v>1</v>
      </c>
      <c r="D9" s="4">
        <v>1</v>
      </c>
      <c r="E9" s="1" t="s">
        <v>80</v>
      </c>
      <c r="F9" s="1">
        <f>IF(C9="","",IF(Results!C8="","",IF(Results!C8&gt;Results!D8,IF(C9&gt;D9,5,0),0) + (IF(Results!C8&lt;Results!D8,IF(C9&lt;D9,5,0),0)) + (IF(Results!C8=Results!D8,IF(C9=D9,5,0),0)) + (IF(Results!C8=C9,2,0)) + (IF(Results!D8=D9,2,0)) + (IF(Results!C8-Results!D8=C9-D9,2,0)) + (IF(Results!C8=C9,IF(Results!D8=D9,-1,0),0))))</f>
        <v>0</v>
      </c>
      <c r="G9" s="1">
        <f>IF(ROW()-1&gt;Table!$T$8, F9, 0)</f>
        <v>0</v>
      </c>
    </row>
    <row r="10" spans="1:10" x14ac:dyDescent="0.5">
      <c r="A10" s="85"/>
      <c r="B10" s="48" t="s">
        <v>56</v>
      </c>
      <c r="C10" s="4">
        <v>2</v>
      </c>
      <c r="D10" s="4">
        <v>0</v>
      </c>
      <c r="E10" s="1" t="s">
        <v>81</v>
      </c>
      <c r="F10" s="1">
        <f>IF(C10="","",IF(Results!C9="","",IF(Results!C9&gt;Results!D9,IF(C10&gt;D10,5,0),0) + (IF(Results!C9&lt;Results!D9,IF(C10&lt;D10,5,0),0)) + (IF(Results!C9=Results!D9,IF(C10=D10,5,0),0)) + (IF(Results!C9=C10,2,0)) + (IF(Results!D9=D10,2,0)) + (IF(Results!C9-Results!D9=C10-D10,2,0)) + (IF(Results!C9=C10,IF(Results!D9=D10,-1,0),0))))</f>
        <v>0</v>
      </c>
      <c r="G10" s="1">
        <f>IF(ROW()-1&gt;Table!$T$8, F10, 0)</f>
        <v>0</v>
      </c>
    </row>
    <row r="11" spans="1:10" x14ac:dyDescent="0.5">
      <c r="A11" s="85"/>
      <c r="B11" s="48" t="s">
        <v>45</v>
      </c>
      <c r="C11" s="4">
        <v>3</v>
      </c>
      <c r="D11" s="4">
        <v>0</v>
      </c>
      <c r="E11" s="1" t="s">
        <v>57</v>
      </c>
      <c r="F11" s="1">
        <f>IF(C11="","",IF(Results!C10="","",IF(Results!C10&gt;Results!D10,IF(C11&gt;D11,5,0),0) + (IF(Results!C10&lt;Results!D10,IF(C11&lt;D11,5,0),0)) + (IF(Results!C10=Results!D10,IF(C11=D11,5,0),0)) + (IF(Results!C10=C11,2,0)) + (IF(Results!D10=D11,2,0)) + (IF(Results!C10-Results!D10=C11-D11,2,0)) + (IF(Results!C10=C11,IF(Results!D10=D11,-1,0),0))))</f>
        <v>2</v>
      </c>
      <c r="G11" s="1">
        <f>IF(ROW()-1&gt;Table!$T$8, F11, 0)</f>
        <v>0</v>
      </c>
    </row>
    <row r="12" spans="1:10" x14ac:dyDescent="0.5">
      <c r="A12" s="85">
        <v>44362</v>
      </c>
      <c r="B12" s="48" t="s">
        <v>82</v>
      </c>
      <c r="C12" s="4">
        <v>0</v>
      </c>
      <c r="D12" s="4">
        <v>2</v>
      </c>
      <c r="E12" s="1" t="s">
        <v>31</v>
      </c>
      <c r="F12" s="1">
        <f>IF(C12="","",IF(Results!C11="","",IF(Results!C11&gt;Results!D11,IF(C12&gt;D12,5,0),0) + (IF(Results!C11&lt;Results!D11,IF(C12&lt;D12,5,0),0)) + (IF(Results!C11=Results!D11,IF(C12=D12,5,0),0)) + (IF(Results!C11=C12,2,0)) + (IF(Results!D11=D12,2,0)) + (IF(Results!C11-Results!D11=C12-D12,2,0)) + (IF(Results!C11=C12,IF(Results!D11=D12,-1,0),0))))</f>
        <v>7</v>
      </c>
      <c r="G12" s="1">
        <f>IF(ROW()-1&gt;Table!$T$8, F12, 0)</f>
        <v>0</v>
      </c>
    </row>
    <row r="13" spans="1:10" x14ac:dyDescent="0.5">
      <c r="A13" s="85"/>
      <c r="B13" s="48" t="s">
        <v>48</v>
      </c>
      <c r="C13" s="4">
        <v>1</v>
      </c>
      <c r="D13" s="4">
        <v>1</v>
      </c>
      <c r="E13" s="1" t="s">
        <v>30</v>
      </c>
      <c r="F13" s="1">
        <f>IF(C13="","",IF(Results!C12="","",IF(Results!C12&gt;Results!D12,IF(C13&gt;D13,5,0),0) + (IF(Results!C12&lt;Results!D12,IF(C13&lt;D13,5,0),0)) + (IF(Results!C12=Results!D12,IF(C13=D13,5,0),0)) + (IF(Results!C12=C13,2,0)) + (IF(Results!D12=D13,2,0)) + (IF(Results!C12-Results!D12=C13-D13,2,0)) + (IF(Results!C12=C13,IF(Results!D12=D13,-1,0),0))))</f>
        <v>2</v>
      </c>
      <c r="G13" s="1">
        <f>IF(ROW()-1&gt;Table!$T$8, F13, 0)</f>
        <v>0</v>
      </c>
    </row>
    <row r="14" spans="1:10" x14ac:dyDescent="0.5">
      <c r="A14" s="85">
        <v>44363</v>
      </c>
      <c r="B14" s="48" t="s">
        <v>74</v>
      </c>
      <c r="C14" s="4">
        <v>0</v>
      </c>
      <c r="D14" s="4">
        <v>1</v>
      </c>
      <c r="E14" s="1" t="s">
        <v>46</v>
      </c>
      <c r="F14" s="1">
        <f>IF(C14="","",IF(Results!C13="","",IF(Results!C13&gt;Results!D13,IF(C14&gt;D14,5,0),0) + (IF(Results!C13&lt;Results!D13,IF(C14&lt;D14,5,0),0)) + (IF(Results!C13=Results!D13,IF(C14=D14,5,0),0)) + (IF(Results!C13=C14,2,0)) + (IF(Results!D13=D14,2,0)) + (IF(Results!C13-Results!D13=C14-D14,2,0)) + (IF(Results!C13=C14,IF(Results!D13=D14,-1,0),0))))</f>
        <v>10</v>
      </c>
      <c r="G14" s="1">
        <f>IF(ROW()-1&gt;Table!$T$8, F14, 0)</f>
        <v>0</v>
      </c>
    </row>
    <row r="15" spans="1:10" x14ac:dyDescent="0.5">
      <c r="A15" s="85"/>
      <c r="B15" s="48" t="s">
        <v>71</v>
      </c>
      <c r="C15" s="4">
        <v>2</v>
      </c>
      <c r="D15" s="4">
        <v>1</v>
      </c>
      <c r="E15" s="1" t="s">
        <v>73</v>
      </c>
      <c r="F15" s="1">
        <f>IF(C15="","",IF(Results!C14="","",IF(Results!C14&gt;Results!D14,IF(C15&gt;D15,5,0),0) + (IF(Results!C14&lt;Results!D14,IF(C15&lt;D15,5,0),0)) + (IF(Results!C14=Results!D14,IF(C15=D15,5,0),0)) + (IF(Results!C14=C15,2,0)) + (IF(Results!D14=D15,2,0)) + (IF(Results!C14-Results!D14=C15-D15,2,0)) + (IF(Results!C14=C15,IF(Results!D14=D15,-1,0),0))))</f>
        <v>0</v>
      </c>
      <c r="G15" s="1">
        <f>IF(ROW()-1&gt;Table!$T$8, F15, 0)</f>
        <v>0</v>
      </c>
    </row>
    <row r="16" spans="1:10" x14ac:dyDescent="0.5">
      <c r="A16" s="85"/>
      <c r="B16" s="48" t="s">
        <v>72</v>
      </c>
      <c r="C16" s="4">
        <v>2</v>
      </c>
      <c r="D16" s="4">
        <v>0</v>
      </c>
      <c r="E16" s="1" t="s">
        <v>52</v>
      </c>
      <c r="F16" s="1">
        <f>IF(C16="","",IF(Results!C15="","",IF(Results!C15&gt;Results!D15,IF(C16&gt;D16,5,0),0) + (IF(Results!C15&lt;Results!D15,IF(C16&lt;D16,5,0),0)) + (IF(Results!C15=Results!D15,IF(C16=D16,5,0),0)) + (IF(Results!C15=C16,2,0)) + (IF(Results!D15=D16,2,0)) + (IF(Results!C15-Results!D15=C16-D16,2,0)) + (IF(Results!C15=C16,IF(Results!D15=D16,-1,0),0))))</f>
        <v>7</v>
      </c>
      <c r="G16" s="1">
        <f>IF(ROW()-1&gt;Table!$T$8, F16, 0)</f>
        <v>0</v>
      </c>
    </row>
    <row r="17" spans="1:7" x14ac:dyDescent="0.5">
      <c r="A17" s="85">
        <v>44364</v>
      </c>
      <c r="B17" s="48" t="s">
        <v>78</v>
      </c>
      <c r="C17" s="4">
        <v>2</v>
      </c>
      <c r="D17" s="4">
        <v>1</v>
      </c>
      <c r="E17" s="1" t="s">
        <v>76</v>
      </c>
      <c r="F17" s="1">
        <f>IF(C17="","",IF(Results!C16="","",IF(Results!C16&gt;Results!D16,IF(C17&gt;D17,5,0),0) + (IF(Results!C16&lt;Results!D16,IF(C17&lt;D17,5,0),0)) + (IF(Results!C16=Results!D16,IF(C17=D17,5,0),0)) + (IF(Results!C16=C17,2,0)) + (IF(Results!D16=D17,2,0)) + (IF(Results!C16-Results!D16=C17-D17,2,0)) + (IF(Results!C16=C17,IF(Results!D16=D17,-1,0),0))))</f>
        <v>10</v>
      </c>
      <c r="G17" s="1">
        <f>IF(ROW()-1&gt;Table!$T$8, F17, 0)</f>
        <v>0</v>
      </c>
    </row>
    <row r="18" spans="1:7" x14ac:dyDescent="0.5">
      <c r="A18" s="85"/>
      <c r="B18" s="48" t="s">
        <v>66</v>
      </c>
      <c r="C18" s="4">
        <v>1</v>
      </c>
      <c r="D18" s="4">
        <v>3</v>
      </c>
      <c r="E18" s="1" t="s">
        <v>53</v>
      </c>
      <c r="F18" s="1">
        <f>IF(C18="","",IF(Results!C17="","",IF(Results!C17&gt;Results!D17,IF(C18&gt;D18,5,0),0) + (IF(Results!C17&lt;Results!D17,IF(C18&lt;D18,5,0),0)) + (IF(Results!C17=Results!D17,IF(C18=D18,5,0),0)) + (IF(Results!C17=C18,2,0)) + (IF(Results!D17=D18,2,0)) + (IF(Results!C17-Results!D17=C18-D18,2,0)) + (IF(Results!C17=C18,IF(Results!D17=D18,-1,0),0))))</f>
        <v>7</v>
      </c>
      <c r="G18" s="1">
        <f>IF(ROW()-1&gt;Table!$T$8, F18, 0)</f>
        <v>0</v>
      </c>
    </row>
    <row r="19" spans="1:7" x14ac:dyDescent="0.5">
      <c r="A19" s="85"/>
      <c r="B19" s="48" t="s">
        <v>77</v>
      </c>
      <c r="C19" s="4">
        <v>1</v>
      </c>
      <c r="D19" s="4">
        <v>0</v>
      </c>
      <c r="E19" s="1" t="s">
        <v>75</v>
      </c>
      <c r="F19" s="1">
        <f>IF(C19="","",IF(Results!C18="","",IF(Results!C18&gt;Results!D18,IF(C19&gt;D19,5,0),0) + (IF(Results!C18&lt;Results!D18,IF(C19&lt;D19,5,0),0)) + (IF(Results!C18=Results!D18,IF(C19=D19,5,0),0)) + (IF(Results!C18=C19,2,0)) + (IF(Results!D18=D19,2,0)) + (IF(Results!C18-Results!D18=C19-D19,2,0)) + (IF(Results!C18=C19,IF(Results!D18=D19,-1,0),0))))</f>
        <v>7</v>
      </c>
      <c r="G19" s="1">
        <f>IF(ROW()-1&gt;Table!$T$8, F19, 0)</f>
        <v>0</v>
      </c>
    </row>
    <row r="20" spans="1:7" x14ac:dyDescent="0.5">
      <c r="A20" s="85">
        <v>44365</v>
      </c>
      <c r="B20" s="48" t="s">
        <v>57</v>
      </c>
      <c r="C20" s="4">
        <v>1</v>
      </c>
      <c r="D20" s="4">
        <v>0</v>
      </c>
      <c r="E20" s="1" t="s">
        <v>81</v>
      </c>
      <c r="F20" s="1">
        <f>IF(C20="","",IF(Results!C19="","",IF(Results!C19&gt;Results!D19,IF(C20&gt;D20,5,0),0) + (IF(Results!C19&lt;Results!D19,IF(C20&lt;D20,5,0),0)) + (IF(Results!C19=Results!D19,IF(C20=D20,5,0),0)) + (IF(Results!C19=C20,2,0)) + (IF(Results!D19=D20,2,0)) + (IF(Results!C19-Results!D19=C20-D20,2,0)) + (IF(Results!C19=C20,IF(Results!D19=D20,-1,0),0))))</f>
        <v>10</v>
      </c>
      <c r="G20" s="1">
        <f>IF(ROW()-1&gt;Table!$T$8, F20, 0)</f>
        <v>0</v>
      </c>
    </row>
    <row r="21" spans="1:7" x14ac:dyDescent="0.5">
      <c r="A21" s="85"/>
      <c r="B21" s="48" t="s">
        <v>47</v>
      </c>
      <c r="C21" s="4">
        <v>2</v>
      </c>
      <c r="D21" s="4">
        <v>1</v>
      </c>
      <c r="E21" s="1" t="s">
        <v>80</v>
      </c>
      <c r="F21" s="1">
        <f>IF(C21="","",IF(Results!C20="","",IF(Results!C20&gt;Results!D20,IF(C21&gt;D21,5,0),0) + (IF(Results!C20&lt;Results!D20,IF(C21&lt;D21,5,0),0)) + (IF(Results!C20=Results!D20,IF(C21=D21,5,0),0)) + (IF(Results!C20=C21,2,0)) + (IF(Results!D20=D21,2,0)) + (IF(Results!C20-Results!D20=C21-D21,2,0)) + (IF(Results!C20=C21,IF(Results!D20=D21,-1,0),0))))</f>
        <v>2</v>
      </c>
      <c r="G21" s="1">
        <f>IF(ROW()-1&gt;Table!$T$8, F21, 0)</f>
        <v>0</v>
      </c>
    </row>
    <row r="22" spans="1:7" x14ac:dyDescent="0.5">
      <c r="A22" s="85"/>
      <c r="B22" s="48" t="s">
        <v>39</v>
      </c>
      <c r="C22" s="4">
        <v>3</v>
      </c>
      <c r="D22" s="4">
        <v>1</v>
      </c>
      <c r="E22" s="1" t="s">
        <v>79</v>
      </c>
      <c r="F22" s="1">
        <f>IF(C22="","",IF(Results!C21="","",IF(Results!C21&gt;Results!D21,IF(C22&gt;D22,5,0),0) + (IF(Results!C21&lt;Results!D21,IF(C22&lt;D22,5,0),0)) + (IF(Results!C21=Results!D21,IF(C22=D22,5,0),0)) + (IF(Results!C21=C22,2,0)) + (IF(Results!D21=D22,2,0)) + (IF(Results!C21-Results!D21=C22-D22,2,0)) + (IF(Results!C21=C22,IF(Results!D21=D22,-1,0),0))))</f>
        <v>0</v>
      </c>
      <c r="G22" s="1">
        <f>IF(ROW()-1&gt;Table!$T$8, F22, 0)</f>
        <v>0</v>
      </c>
    </row>
    <row r="23" spans="1:7" x14ac:dyDescent="0.5">
      <c r="A23" s="85">
        <v>44366</v>
      </c>
      <c r="B23" s="48" t="s">
        <v>82</v>
      </c>
      <c r="C23" s="4">
        <v>0</v>
      </c>
      <c r="D23" s="4">
        <v>3</v>
      </c>
      <c r="E23" s="1" t="s">
        <v>48</v>
      </c>
      <c r="F23" s="1">
        <f>IF(C23="","",IF(Results!C22="","",IF(Results!C22&gt;Results!D22,IF(C23&gt;D23,5,0),0) + (IF(Results!C22&lt;Results!D22,IF(C23&lt;D23,5,0),0)) + (IF(Results!C22=Results!D22,IF(C23=D23,5,0),0)) + (IF(Results!C22=C23,2,0)) + (IF(Results!D22=D23,2,0)) + (IF(Results!C22-Results!D22=C23-D23,2,0)) + (IF(Results!C22=C23,IF(Results!D22=D23,-1,0),0))))</f>
        <v>0</v>
      </c>
      <c r="G23" s="1">
        <f>IF(ROW()-1&gt;Table!$T$8, F23, 0)</f>
        <v>0</v>
      </c>
    </row>
    <row r="24" spans="1:7" x14ac:dyDescent="0.5">
      <c r="A24" s="85"/>
      <c r="B24" s="48" t="s">
        <v>31</v>
      </c>
      <c r="C24" s="4">
        <v>1</v>
      </c>
      <c r="D24" s="4">
        <v>0</v>
      </c>
      <c r="E24" s="1" t="s">
        <v>30</v>
      </c>
      <c r="F24" s="1">
        <f>IF(C24="","",IF(Results!C23="","",IF(Results!C23&gt;Results!D23,IF(C24&gt;D24,5,0),0) + (IF(Results!C23&lt;Results!D23,IF(C24&lt;D24,5,0),0)) + (IF(Results!C23=Results!D23,IF(C24=D24,5,0),0)) + (IF(Results!C23=C24,2,0)) + (IF(Results!D23=D24,2,0)) + (IF(Results!C23-Results!D23=C24-D24,2,0)) + (IF(Results!C23=C24,IF(Results!D23=D24,-1,0),0))))</f>
        <v>0</v>
      </c>
      <c r="G24" s="1">
        <f>IF(ROW()-1&gt;Table!$T$8, F24, 0)</f>
        <v>0</v>
      </c>
    </row>
    <row r="25" spans="1:7" x14ac:dyDescent="0.5">
      <c r="A25" s="85"/>
      <c r="B25" s="48" t="s">
        <v>45</v>
      </c>
      <c r="C25" s="4">
        <v>2</v>
      </c>
      <c r="D25" s="4">
        <v>1</v>
      </c>
      <c r="E25" s="1" t="s">
        <v>56</v>
      </c>
      <c r="F25" s="1">
        <f>IF(C25="","",IF(Results!C24="","",IF(Results!C24&gt;Results!D24,IF(C25&gt;D25,5,0),0) + (IF(Results!C24&lt;Results!D24,IF(C25&lt;D25,5,0),0)) + (IF(Results!C24=Results!D24,IF(C25=D25,5,0),0)) + (IF(Results!C24=C25,2,0)) + (IF(Results!D24=D25,2,0)) + (IF(Results!C24-Results!D24=C25-D25,2,0)) + (IF(Results!C24=C25,IF(Results!D24=D25,-1,0),0))))</f>
        <v>2</v>
      </c>
      <c r="G25" s="1">
        <f>IF(ROW()-1&gt;Table!$T$8, F25, 0)</f>
        <v>0</v>
      </c>
    </row>
    <row r="26" spans="1:7" x14ac:dyDescent="0.5">
      <c r="A26" s="85">
        <v>44367</v>
      </c>
      <c r="B26" s="48" t="s">
        <v>72</v>
      </c>
      <c r="C26" s="4">
        <v>2</v>
      </c>
      <c r="D26" s="4">
        <v>0</v>
      </c>
      <c r="E26" s="1" t="s">
        <v>73</v>
      </c>
      <c r="F26" s="1">
        <f>IF(C26="","",IF(Results!C25="","",IF(Results!C25&gt;Results!D25,IF(C26&gt;D26,5,0),0) + (IF(Results!C25&lt;Results!D25,IF(C26&lt;D26,5,0),0)) + (IF(Results!C25=Results!D25,IF(C26=D26,5,0),0)) + (IF(Results!C25=C26,2,0)) + (IF(Results!D25=D26,2,0)) + (IF(Results!C25-Results!D25=C26-D26,2,0)) + (IF(Results!C25=C26,IF(Results!D25=D26,-1,0),0))))</f>
        <v>7</v>
      </c>
      <c r="G26" s="1">
        <f>IF(ROW()-1&gt;Table!$T$8, F26, 0)</f>
        <v>0</v>
      </c>
    </row>
    <row r="27" spans="1:7" x14ac:dyDescent="0.5">
      <c r="A27" s="85"/>
      <c r="B27" s="49" t="s">
        <v>52</v>
      </c>
      <c r="C27" s="4">
        <v>1</v>
      </c>
      <c r="D27" s="4">
        <v>2</v>
      </c>
      <c r="E27" s="1" t="s">
        <v>71</v>
      </c>
      <c r="F27" s="1">
        <f>IF(C27="","",IF(Results!C26="","",IF(Results!C26&gt;Results!D26,IF(C27&gt;D27,5,0),0) + (IF(Results!C26&lt;Results!D26,IF(C27&lt;D27,5,0),0)) + (IF(Results!C26=Results!D26,IF(C27=D27,5,0),0)) + (IF(Results!C26=C27,2,0)) + (IF(Results!D26=D27,2,0)) + (IF(Results!C26-Results!D26=C27-D27,2,0)) + (IF(Results!C26=C27,IF(Results!D26=D27,-1,0),0))))</f>
        <v>0</v>
      </c>
      <c r="G27" s="1">
        <f>IF(ROW()-1&gt;Table!$T$8, F27, 0)</f>
        <v>0</v>
      </c>
    </row>
    <row r="28" spans="1:7" x14ac:dyDescent="0.5">
      <c r="A28" s="85">
        <v>44368</v>
      </c>
      <c r="B28" s="49" t="s">
        <v>76</v>
      </c>
      <c r="C28" s="4">
        <v>1</v>
      </c>
      <c r="D28" s="4">
        <v>0</v>
      </c>
      <c r="E28" s="1" t="s">
        <v>77</v>
      </c>
      <c r="F28" s="1">
        <f>IF(C28="","",IF(Results!C27="","",IF(Results!C27&gt;Results!D27,IF(C28&gt;D28,5,0),0) + (IF(Results!C27&lt;Results!D27,IF(C28&lt;D28,5,0),0)) + (IF(Results!C27=Results!D27,IF(C28=D28,5,0),0)) + (IF(Results!C27=C28,2,0)) + (IF(Results!D27=D28,2,0)) + (IF(Results!C27-Results!D27=C28-D28,2,0)) + (IF(Results!C27=C28,IF(Results!D27=D28,-1,0),0))))</f>
        <v>0</v>
      </c>
      <c r="G28" s="1">
        <f>IF(ROW()-1&gt;Table!$T$8, F28, 0)</f>
        <v>0</v>
      </c>
    </row>
    <row r="29" spans="1:7" x14ac:dyDescent="0.5">
      <c r="A29" s="85"/>
      <c r="B29" s="49" t="s">
        <v>78</v>
      </c>
      <c r="C29" s="4">
        <v>1</v>
      </c>
      <c r="D29" s="4">
        <v>1</v>
      </c>
      <c r="E29" s="1" t="s">
        <v>75</v>
      </c>
      <c r="F29" s="1">
        <f>IF(C29="","",IF(Results!C28="","",IF(Results!C28&gt;Results!D28,IF(C29&gt;D29,5,0),0) + (IF(Results!C28&lt;Results!D28,IF(C29&lt;D29,5,0),0)) + (IF(Results!C28=Results!D28,IF(C29=D29,5,0),0)) + (IF(Results!C28=C29,2,0)) + (IF(Results!D28=D29,2,0)) + (IF(Results!C28-Results!D28=C29-D29,2,0)) + (IF(Results!C28=C29,IF(Results!D28=D29,-1,0),0))))</f>
        <v>2</v>
      </c>
      <c r="G29" s="1">
        <f>IF(ROW()-1&gt;Table!$T$8, F29, 0)</f>
        <v>0</v>
      </c>
    </row>
    <row r="30" spans="1:7" x14ac:dyDescent="0.5">
      <c r="A30" s="85"/>
      <c r="B30" s="49" t="s">
        <v>74</v>
      </c>
      <c r="C30" s="4">
        <v>0</v>
      </c>
      <c r="D30" s="4">
        <v>4</v>
      </c>
      <c r="E30" s="1" t="s">
        <v>53</v>
      </c>
      <c r="F30" s="1">
        <f>IF(C30="","",IF(Results!C29="","",IF(Results!C29&gt;Results!D29,IF(C30&gt;D30,5,0),0) + (IF(Results!C29&lt;Results!D29,IF(C30&lt;D30,5,0),0)) + (IF(Results!C29=Results!D29,IF(C30=D30,5,0),0)) + (IF(Results!C29=C30,2,0)) + (IF(Results!D29=D30,2,0)) + (IF(Results!C29-Results!D29=C30-D30,2,0)) + (IF(Results!C29=C30,IF(Results!D29=D30,-1,0),0))))</f>
        <v>7</v>
      </c>
      <c r="G30" s="1">
        <f>IF(ROW()-1&gt;Table!$T$8, F30, 0)</f>
        <v>0</v>
      </c>
    </row>
    <row r="31" spans="1:7" x14ac:dyDescent="0.5">
      <c r="A31" s="85"/>
      <c r="B31" s="49" t="s">
        <v>46</v>
      </c>
      <c r="C31" s="4">
        <v>1</v>
      </c>
      <c r="D31" s="4">
        <v>1</v>
      </c>
      <c r="E31" s="1" t="s">
        <v>66</v>
      </c>
      <c r="F31" s="1">
        <f>IF(C31="","",IF(Results!C30="","",IF(Results!C30&gt;Results!D30,IF(C31&gt;D31,5,0),0) + (IF(Results!C30&lt;Results!D30,IF(C31&lt;D31,5,0),0)) + (IF(Results!C30=Results!D30,IF(C31=D31,5,0),0)) + (IF(Results!C30=C31,2,0)) + (IF(Results!D30=D31,2,0)) + (IF(Results!C30-Results!D30=C31-D31,2,0)) + (IF(Results!C30=C31,IF(Results!D30=D31,-1,0),0))))</f>
        <v>2</v>
      </c>
      <c r="G31" s="1">
        <f>IF(ROW()-1&gt;Table!$T$8, F31, 0)</f>
        <v>0</v>
      </c>
    </row>
    <row r="32" spans="1:7" x14ac:dyDescent="0.5">
      <c r="A32" s="85">
        <v>44369</v>
      </c>
      <c r="B32" s="49" t="s">
        <v>47</v>
      </c>
      <c r="C32" s="4">
        <v>1</v>
      </c>
      <c r="D32" s="4">
        <v>0</v>
      </c>
      <c r="E32" s="1" t="s">
        <v>79</v>
      </c>
      <c r="F32" s="1">
        <f>IF(C32="","",IF(Results!C31="","",IF(Results!C31&gt;Results!D31,IF(C32&gt;D32,5,0),0) + (IF(Results!C31&lt;Results!D31,IF(C32&lt;D32,5,0),0)) + (IF(Results!C31=Results!D31,IF(C32=D32,5,0),0)) + (IF(Results!C31=C32,2,0)) + (IF(Results!D31=D32,2,0)) + (IF(Results!C31-Results!D31=C32-D32,2,0)) + (IF(Results!C31=C32,IF(Results!D31=D32,-1,0),0))))</f>
        <v>5</v>
      </c>
      <c r="G32" s="1">
        <f>IF(ROW()-1&gt;Table!$T$8, F32, 0)</f>
        <v>0</v>
      </c>
    </row>
    <row r="33" spans="1:7" x14ac:dyDescent="0.5">
      <c r="A33" s="85"/>
      <c r="B33" s="49" t="s">
        <v>80</v>
      </c>
      <c r="C33" s="4">
        <v>0</v>
      </c>
      <c r="D33" s="4">
        <v>1</v>
      </c>
      <c r="E33" s="1" t="s">
        <v>39</v>
      </c>
      <c r="F33" s="1">
        <f>IF(C33="","",IF(Results!C32="","",IF(Results!C32&gt;Results!D32,IF(C33&gt;D33,5,0),0) + (IF(Results!C32&lt;Results!D32,IF(C33&lt;D33,5,0),0)) + (IF(Results!C32=Results!D32,IF(C33=D33,5,0),0)) + (IF(Results!C32=C33,2,0)) + (IF(Results!D32=D33,2,0)) + (IF(Results!C32-Results!D32=C33-D33,2,0)) + (IF(Results!C32=C33,IF(Results!D32=D33,-1,0),0))))</f>
        <v>10</v>
      </c>
      <c r="G33" s="1">
        <f>IF(ROW()-1&gt;Table!$T$8, F33, 0)</f>
        <v>0</v>
      </c>
    </row>
    <row r="34" spans="1:7" x14ac:dyDescent="0.5">
      <c r="A34" s="85">
        <v>44370</v>
      </c>
      <c r="B34" s="49" t="s">
        <v>81</v>
      </c>
      <c r="C34" s="4">
        <v>0</v>
      </c>
      <c r="D34" s="4">
        <v>2</v>
      </c>
      <c r="E34" s="1" t="s">
        <v>45</v>
      </c>
      <c r="F34" s="1">
        <f>IF(C34="","",IF(Results!C33="","",IF(Results!C33&gt;Results!D33,IF(C34&gt;D34,5,0),0) + (IF(Results!C33&lt;Results!D33,IF(C34&lt;D34,5,0),0)) + (IF(Results!C33=Results!D33,IF(C34=D34,5,0),0)) + (IF(Results!C33=C34,2,0)) + (IF(Results!D33=D34,2,0)) + (IF(Results!C33-Results!D33=C34-D34,2,0)) + (IF(Results!C33=C34,IF(Results!D33=D34,-1,0),0))))</f>
        <v>7</v>
      </c>
      <c r="G34" s="1">
        <f>IF(ROW()-1&gt;Table!$T$8, F34, 0)</f>
        <v>0</v>
      </c>
    </row>
    <row r="35" spans="1:7" x14ac:dyDescent="0.5">
      <c r="A35" s="85"/>
      <c r="B35" s="49" t="s">
        <v>57</v>
      </c>
      <c r="C35" s="4">
        <v>1</v>
      </c>
      <c r="D35" s="4">
        <v>1</v>
      </c>
      <c r="E35" s="1" t="s">
        <v>56</v>
      </c>
      <c r="F35" s="1">
        <f>IF(C35="","",IF(Results!C34="","",IF(Results!C34&gt;Results!D34,IF(C35&gt;D35,5,0),0) + (IF(Results!C34&lt;Results!D34,IF(C35&lt;D35,5,0),0)) + (IF(Results!C34=Results!D34,IF(C35=D35,5,0),0)) + (IF(Results!C34=C35,2,0)) + (IF(Results!D34=D35,2,0)) + (IF(Results!C34-Results!D34=C35-D35,2,0)) + (IF(Results!C34=C35,IF(Results!D34=D35,-1,0),0))))</f>
        <v>0</v>
      </c>
      <c r="G35" s="1">
        <f>IF(ROW()-1&gt;Table!$T$8, F35, 0)</f>
        <v>0</v>
      </c>
    </row>
    <row r="36" spans="1:7" x14ac:dyDescent="0.5">
      <c r="A36" s="85"/>
      <c r="B36" s="49" t="s">
        <v>30</v>
      </c>
      <c r="C36" s="4">
        <v>2</v>
      </c>
      <c r="D36" s="4">
        <v>0</v>
      </c>
      <c r="E36" s="1" t="s">
        <v>82</v>
      </c>
      <c r="F36" s="1">
        <f>IF(C36="","",IF(Results!C35="","",IF(Results!C35&gt;Results!D35,IF(C36&gt;D36,5,0),0) + (IF(Results!C35&lt;Results!D35,IF(C36&lt;D36,5,0),0)) + (IF(Results!C35=Results!D35,IF(C36=D36,5,0),0)) + (IF(Results!C35=C36,2,0)) + (IF(Results!D35=D36,2,0)) + (IF(Results!C35-Results!D35=C36-D36,2,0)) + (IF(Results!C35=C36,IF(Results!D35=D36,-1,0),0))))</f>
        <v>2</v>
      </c>
      <c r="G36" s="1">
        <f>IF(ROW()-1&gt;Table!$T$8, F36, 0)</f>
        <v>0</v>
      </c>
    </row>
    <row r="37" spans="1:7" x14ac:dyDescent="0.5">
      <c r="A37" s="85"/>
      <c r="B37" s="49" t="s">
        <v>31</v>
      </c>
      <c r="C37" s="4">
        <v>1</v>
      </c>
      <c r="D37" s="4">
        <v>2</v>
      </c>
      <c r="E37" s="1" t="s">
        <v>48</v>
      </c>
      <c r="F37" s="1">
        <f>IF(C37="","",IF(Results!C36="","",IF(Results!C36&gt;Results!D36,IF(C37&gt;D37,5,0),0) + (IF(Results!C36&lt;Results!D36,IF(C37&lt;D37,5,0),0)) + (IF(Results!C36=Results!D36,IF(C37=D37,5,0),0)) + (IF(Results!C36=C37,2,0)) + (IF(Results!D36=D37,2,0)) + (IF(Results!C36-Results!D36=C37-D37,2,0)) + (IF(Results!C36=C37,IF(Results!D36=D37,-1,0),0))))</f>
        <v>2</v>
      </c>
      <c r="G37" s="1">
        <f>IF(ROW()-1&gt;Table!$T$8, F37, 0)</f>
        <v>0</v>
      </c>
    </row>
    <row r="38" spans="1:7" x14ac:dyDescent="0.5">
      <c r="A38" s="85">
        <v>44373</v>
      </c>
      <c r="B38" s="48" t="s">
        <v>73</v>
      </c>
      <c r="C38" s="4">
        <v>2</v>
      </c>
      <c r="D38" s="4">
        <v>1</v>
      </c>
      <c r="E38" s="1" t="s">
        <v>66</v>
      </c>
      <c r="F38" s="1">
        <f>IF(C38="","",IF(Results!C37="","",IF(Results!C37&gt;Results!D37,IF(C38&gt;D38,5,0),0) + (IF(Results!C37&lt;Results!D37,IF(C38&lt;D38,5,0),0)) + (IF(Results!C37=Results!D37,IF(C38=D38,5,0),0)) + (IF(Results!C37=C38,2,0)) + (IF(Results!D37=D38,2,0)) + (IF(Results!C37-Results!D37=C38-D38,2,0)) + (IF(Results!C37=C38,IF(Results!D37=D38,-1,0),0))))</f>
        <v>0</v>
      </c>
      <c r="G38" s="1">
        <f>IF(ROW()-1&gt;Table!$T$8, F38, 0)</f>
        <v>0</v>
      </c>
    </row>
    <row r="39" spans="1:7" x14ac:dyDescent="0.5">
      <c r="A39" s="85"/>
      <c r="B39" s="48" t="s">
        <v>72</v>
      </c>
      <c r="C39" s="4">
        <v>2</v>
      </c>
      <c r="D39" s="4">
        <v>0</v>
      </c>
      <c r="E39" s="1" t="s">
        <v>75</v>
      </c>
      <c r="F39" s="1">
        <f>IF(C39="","",IF(Results!C38="","",IF(Results!C38&gt;Results!D38,IF(C39&gt;D39,5,0),0) + (IF(Results!C38&lt;Results!D38,IF(C39&lt;D39,5,0),0)) + (IF(Results!C38=Results!D38,IF(C39=D39,5,0),0)) + (IF(Results!C38=C39,2,0)) + (IF(Results!D38=D39,2,0)) + (IF(Results!C38-Results!D38=C39-D39,2,0)) + (IF(Results!C38=C39,IF(Results!D38=D39,-1,0),0))))</f>
        <v>2</v>
      </c>
      <c r="G39" s="1">
        <f>IF(ROW()-1&gt;Table!$T$8, F39, 0)</f>
        <v>2</v>
      </c>
    </row>
    <row r="40" spans="1:7" x14ac:dyDescent="0.5">
      <c r="A40" s="85">
        <v>44374</v>
      </c>
      <c r="B40" s="48" t="s">
        <v>77</v>
      </c>
      <c r="C40" s="4">
        <v>3</v>
      </c>
      <c r="D40" s="4">
        <v>1</v>
      </c>
      <c r="E40" s="1" t="s">
        <v>80</v>
      </c>
      <c r="F40" s="1">
        <f>IF(C40="","",IF(Results!C39="","",IF(Results!C39&gt;Results!D39,IF(C40&gt;D40,5,0),0) + (IF(Results!C39&lt;Results!D39,IF(C40&lt;D40,5,0),0)) + (IF(Results!C39=Results!D39,IF(C40=D40,5,0),0)) + (IF(Results!C39=C40,2,0)) + (IF(Results!D39=D40,2,0)) + (IF(Results!C39-Results!D39=C40-D40,2,0)) + (IF(Results!C39=C40,IF(Results!D39=D40,-1,0),0))))</f>
        <v>0</v>
      </c>
      <c r="G40" s="1">
        <f>IF(ROW()-1&gt;Table!$T$8, F40, 0)</f>
        <v>0</v>
      </c>
    </row>
    <row r="41" spans="1:7" x14ac:dyDescent="0.5">
      <c r="A41" s="85"/>
      <c r="B41" s="48" t="s">
        <v>53</v>
      </c>
      <c r="C41" s="4">
        <v>2</v>
      </c>
      <c r="D41" s="4">
        <v>1</v>
      </c>
      <c r="E41" s="1" t="s">
        <v>31</v>
      </c>
      <c r="F41" s="1">
        <f>IF(C41="","",IF(Results!C40="","",IF(Results!C40&gt;Results!D40,IF(C41&gt;D41,5,0),0) + (IF(Results!C40&lt;Results!D40,IF(C41&lt;D41,5,0),0)) + (IF(Results!C40=Results!D40,IF(C41=D41,5,0),0)) + (IF(Results!C40=C41,2,0)) + (IF(Results!D40=D41,2,0)) + (IF(Results!C40-Results!D40=C41-D41,2,0)) + (IF(Results!C40=C41,IF(Results!D40=D41,-1,0),0))))</f>
        <v>7</v>
      </c>
      <c r="G41" s="1">
        <f>IF(ROW()-1&gt;Table!$T$8, F41, 0)</f>
        <v>7</v>
      </c>
    </row>
    <row r="42" spans="1:7" x14ac:dyDescent="0.5">
      <c r="A42" s="85">
        <v>44375</v>
      </c>
      <c r="B42" s="48" t="s">
        <v>47</v>
      </c>
      <c r="C42" s="4">
        <v>0</v>
      </c>
      <c r="D42" s="4">
        <v>2</v>
      </c>
      <c r="E42" s="1" t="s">
        <v>45</v>
      </c>
      <c r="F42" s="1">
        <f>IF(C42="","",IF(Results!C41="","",IF(Results!C41&gt;Results!D41,IF(C42&gt;D42,5,0),0) + (IF(Results!C41&lt;Results!D41,IF(C42&lt;D42,5,0),0)) + (IF(Results!C41=Results!D41,IF(C42=D42,5,0),0)) + (IF(Results!C41=C42,2,0)) + (IF(Results!D41=D42,2,0)) + (IF(Results!C41-Results!D41=C42-D42,2,0)) + (IF(Results!C41=C42,IF(Results!D41=D42,-1,0),0))))</f>
        <v>0</v>
      </c>
      <c r="G42" s="1">
        <f>IF(ROW()-1&gt;Table!$T$8, F42, 0)</f>
        <v>0</v>
      </c>
    </row>
    <row r="43" spans="1:7" x14ac:dyDescent="0.5">
      <c r="A43" s="85"/>
      <c r="B43" s="48" t="s">
        <v>48</v>
      </c>
      <c r="C43" s="4">
        <v>2</v>
      </c>
      <c r="D43" s="4">
        <v>0</v>
      </c>
      <c r="E43" s="1" t="s">
        <v>52</v>
      </c>
      <c r="F43" s="1">
        <f>IF(C43="","",IF(Results!C42="","",IF(Results!C42&gt;Results!D42,IF(C43&gt;D43,5,0),0) + (IF(Results!C42&lt;Results!D42,IF(C43&lt;D43,5,0),0)) + (IF(Results!C42=Results!D42,IF(C43=D43,5,0),0)) + (IF(Results!C42=C43,2,0)) + (IF(Results!D42=D43,2,0)) + (IF(Results!C42-Results!D42=C43-D43,2,0)) + (IF(Results!C42=C43,IF(Results!D42=D43,-1,0),0))))</f>
        <v>0</v>
      </c>
      <c r="G43" s="1">
        <f>IF(ROW()-1&gt;Table!$T$8, F43, 0)</f>
        <v>0</v>
      </c>
    </row>
    <row r="44" spans="1:7" x14ac:dyDescent="0.5">
      <c r="A44" s="85">
        <v>44376</v>
      </c>
      <c r="B44" s="48" t="s">
        <v>39</v>
      </c>
      <c r="C44" s="4">
        <v>2</v>
      </c>
      <c r="D44" s="4">
        <v>1</v>
      </c>
      <c r="E44" s="1" t="s">
        <v>30</v>
      </c>
      <c r="F44" s="1">
        <f>IF(C44="","",IF(Results!C43="","",IF(Results!C43&gt;Results!D43,IF(C44&gt;D44,5,0),0) + (IF(Results!C43&lt;Results!D43,IF(C44&lt;D44,5,0),0)) + (IF(Results!C43=Results!D43,IF(C44=D44,5,0),0)) + (IF(Results!C43=C44,2,0)) + (IF(Results!D43=D44,2,0)) + (IF(Results!C43-Results!D43=C44-D44,2,0)) + (IF(Results!C43=C44,IF(Results!D43=D44,-1,0),0))))</f>
        <v>7</v>
      </c>
      <c r="G44" s="1">
        <f>IF(ROW()-1&gt;Table!$T$8, F44, 0)</f>
        <v>7</v>
      </c>
    </row>
    <row r="45" spans="1:7" x14ac:dyDescent="0.5">
      <c r="A45" s="85"/>
      <c r="B45" s="48" t="s">
        <v>57</v>
      </c>
      <c r="C45" s="4">
        <v>2</v>
      </c>
      <c r="D45" s="4">
        <v>1</v>
      </c>
      <c r="E45" s="1" t="s">
        <v>78</v>
      </c>
      <c r="F45" s="1">
        <f>IF(C45="","",IF(Results!C44="","",IF(Results!C44&gt;Results!D44,IF(C45&gt;D45,5,0),0) + (IF(Results!C44&lt;Results!D44,IF(C45&lt;D45,5,0),0)) + (IF(Results!C44=Results!D44,IF(C45=D45,5,0),0)) + (IF(Results!C44=C45,2,0)) + (IF(Results!D44=D45,2,0)) + (IF(Results!C44-Results!D44=C45-D45,2,0)) + (IF(Results!C44=C45,IF(Results!D44=D45,-1,0),0))))</f>
        <v>2</v>
      </c>
      <c r="G45" s="1">
        <f>IF(ROW()-1&gt;Table!$T$8, F45, 0)</f>
        <v>2</v>
      </c>
    </row>
    <row r="46" spans="1:7" x14ac:dyDescent="0.5">
      <c r="A46" s="85">
        <v>44379</v>
      </c>
      <c r="B46" s="48" t="s">
        <v>52</v>
      </c>
      <c r="C46" s="4">
        <v>0</v>
      </c>
      <c r="D46" s="4">
        <v>1</v>
      </c>
      <c r="E46" s="1" t="s">
        <v>45</v>
      </c>
      <c r="F46" s="1">
        <f>IF(C46="","",IF(Results!C45="","",IF(Results!C45&gt;Results!D45,IF(C46&gt;D46,5,0),0) + (IF(Results!C45&lt;Results!D45,IF(C46&lt;D46,5,0),0)) + (IF(Results!C45=Results!D45,IF(C46=D46,5,0),0)) + (IF(Results!C45=C46,2,0)) + (IF(Results!D45=D46,2,0)) + (IF(Results!C45-Results!D45=C46-D46,2,0)) + (IF(Results!C45=C46,IF(Results!D45=D46,-1,0),0))))</f>
        <v>2</v>
      </c>
      <c r="G46" s="1">
        <f>IF(ROW()-1&gt;Table!$T$8, F46, 0)</f>
        <v>2</v>
      </c>
    </row>
    <row r="47" spans="1:7" x14ac:dyDescent="0.5">
      <c r="A47" s="85"/>
      <c r="B47" s="48" t="s">
        <v>53</v>
      </c>
      <c r="C47" s="4">
        <v>1</v>
      </c>
      <c r="D47" s="4">
        <v>1</v>
      </c>
      <c r="E47" s="1" t="s">
        <v>72</v>
      </c>
      <c r="F47" s="1">
        <f>IF(C47="","",IF(Results!C46="","",IF(Results!C46&gt;Results!D46,IF(C47&gt;D47,5,0),0) + (IF(Results!C46&lt;Results!D46,IF(C47&lt;D47,5,0),0)) + (IF(Results!C46=Results!D46,IF(C47=D47,5,0),0)) + (IF(Results!C46=C47,2,0)) + (IF(Results!D46=D47,2,0)) + (IF(Results!C46-Results!D46=C47-D47,2,0)) + (IF(Results!C46=C47,IF(Results!D46=D47,-1,0),0))))</f>
        <v>2</v>
      </c>
      <c r="G47" s="1">
        <f>IF(ROW()-1&gt;Table!$T$8, F47, 0)</f>
        <v>2</v>
      </c>
    </row>
    <row r="48" spans="1:7" x14ac:dyDescent="0.5">
      <c r="A48" s="85">
        <v>44380</v>
      </c>
      <c r="B48" s="48" t="s">
        <v>80</v>
      </c>
      <c r="C48" s="4">
        <v>1</v>
      </c>
      <c r="D48" s="4">
        <v>1</v>
      </c>
      <c r="E48" s="1" t="s">
        <v>66</v>
      </c>
      <c r="F48" s="1">
        <f>IF(C48="","",IF(Results!C47="","",IF(Results!C47&gt;Results!D47,IF(C48&gt;D48,5,0),0) + (IF(Results!C47&lt;Results!D47,IF(C48&lt;D48,5,0),0)) + (IF(Results!C47=Results!D47,IF(C48=D48,5,0),0)) + (IF(Results!C47=C48,2,0)) + (IF(Results!D47=D48,2,0)) + (IF(Results!C47-Results!D47=C48-D48,2,0)) + (IF(Results!C47=C48,IF(Results!D47=D48,-1,0),0))))</f>
        <v>2</v>
      </c>
      <c r="G48" s="1">
        <f>IF(ROW()-1&gt;Table!$T$8, F48, 0)</f>
        <v>2</v>
      </c>
    </row>
    <row r="49" spans="1:7" x14ac:dyDescent="0.5">
      <c r="A49" s="85"/>
      <c r="B49" s="49" t="s">
        <v>78</v>
      </c>
      <c r="C49" s="4">
        <v>0</v>
      </c>
      <c r="D49" s="4">
        <v>1</v>
      </c>
      <c r="E49" s="109" t="s">
        <v>39</v>
      </c>
      <c r="F49" s="1">
        <f>IF(C49="","",IF(Results!C48="","",IF(Results!C48&gt;Results!D48,IF(C49&gt;D49,5,0),0) + (IF(Results!C48&lt;Results!D48,IF(C49&lt;D49,5,0),0)) + (IF(Results!C48=Results!D48,IF(C49=D49,5,0),0)) + (IF(Results!C48=C49,2,0)) + (IF(Results!D48=D49,2,0)) + (IF(Results!C48-Results!D48=C49-D49,2,0)) + (IF(Results!C48=C49,IF(Results!D48=D49,-1,0),0))))</f>
        <v>7</v>
      </c>
      <c r="G49" s="1">
        <f>IF(ROW()-1&gt;Table!$T$8, F49, 0)</f>
        <v>7</v>
      </c>
    </row>
    <row r="50" spans="1:7" x14ac:dyDescent="0.5">
      <c r="A50" s="85">
        <v>44383</v>
      </c>
      <c r="B50" s="48" t="s">
        <v>72</v>
      </c>
      <c r="C50" s="111">
        <v>2</v>
      </c>
      <c r="D50" s="111">
        <v>1</v>
      </c>
      <c r="E50" s="1" t="s">
        <v>45</v>
      </c>
      <c r="F50" s="1">
        <f>IF(C50="","",IF(Results!C49="","",IF(Results!C49&gt;Results!D49,IF(C50&gt;D50,5,0),0) + (IF(Results!C49&lt;Results!D49,IF(C50&lt;D50,5,0),0)) + (IF(Results!C49=Results!D49,IF(C50=D50,5,0),0)) + (IF(Results!C49=C50,2,0)) + (IF(Results!D49=D50,2,0)) + (IF(Results!C49-Results!D49=C50-D50,2,0)) + (IF(Results!C49=C50,IF(Results!D49=D50,-1,0),0))))</f>
        <v>2</v>
      </c>
      <c r="G50" s="1">
        <f>IF(ROW()-1&gt;Table!$T$8, F50, 0)</f>
        <v>2</v>
      </c>
    </row>
    <row r="51" spans="1:7" x14ac:dyDescent="0.5">
      <c r="A51" s="85">
        <v>44384</v>
      </c>
      <c r="B51" s="48" t="s">
        <v>39</v>
      </c>
      <c r="C51" s="111">
        <v>2</v>
      </c>
      <c r="D51" s="111">
        <v>1</v>
      </c>
      <c r="E51" s="1" t="s">
        <v>66</v>
      </c>
      <c r="F51" s="1">
        <f>IF(C51="","",IF(Results!C50="","",IF(Results!C50&gt;Results!D50,IF(C51&gt;D51,5,0),0) + (IF(Results!C50&lt;Results!D50,IF(C51&lt;D51,5,0),0)) + (IF(Results!C50=Results!D50,IF(C51=D51,5,0),0)) + (IF(Results!C50=C51,2,0)) + (IF(Results!D50=D51,2,0)) + (IF(Results!C50-Results!D50=C51-D51,2,0)) + (IF(Results!C50=C51,IF(Results!D50=D51,-1,0),0))))</f>
        <v>2</v>
      </c>
      <c r="G51" s="1">
        <f>IF(ROW()-1&gt;Table!$T$8, F51, 0)</f>
        <v>2</v>
      </c>
    </row>
    <row r="52" spans="1:7" x14ac:dyDescent="0.5">
      <c r="A52" s="85">
        <v>44388</v>
      </c>
      <c r="B52" s="48" t="s">
        <v>72</v>
      </c>
      <c r="C52" s="4"/>
      <c r="D52" s="4"/>
      <c r="E52" s="1" t="s">
        <v>39</v>
      </c>
      <c r="F52" s="1" t="str">
        <f>IF(C52="","",IF(Results!C51="","",IF(Results!C51&gt;Results!D51,IF(C52&gt;D52,5,0),0) + (IF(Results!C51&lt;Results!D51,IF(C52&lt;D52,5,0),0)) + (IF(Results!C51=Results!D51,IF(C52=D52,5,0),0)) + (IF(Results!C51=C52,2,0)) + (IF(Results!D51=D52,2,0)) + (IF(Results!C51-Results!D51=C52-D52,2,0)) + (IF(Results!C51=C52,IF(Results!D51=D52,-1,0),0))))</f>
        <v/>
      </c>
      <c r="G52" s="1" t="str">
        <f>IF(ROW()-1&gt;Table!$T$8, F52, 0)</f>
        <v/>
      </c>
    </row>
    <row r="53" spans="1:7" x14ac:dyDescent="0.5">
      <c r="A53" s="85"/>
      <c r="B53" s="48"/>
      <c r="C53" s="4"/>
      <c r="D53" s="4"/>
      <c r="F53" s="1" t="str">
        <f>IF(C53="","",IF(Results!C52="","",IF(Results!C52&gt;Results!D52,IF(C53&gt;D53,5,0),0) + (IF(Results!C52&lt;Results!D52,IF(C53&lt;D53,5,0),0)) + (IF(Results!C52=Results!D52,IF(C53=D53,5,0),0)) + (IF(Results!C52=C53,2,0)) + (IF(Results!D52=D53,2,0)) + (IF(Results!C52-Results!D52=C53-D53,2,0)) + (IF(Results!C52=C53,IF(Results!D52=D53,-1,0),0))))</f>
        <v/>
      </c>
      <c r="G53" s="1" t="str">
        <f>IF(ROW()-1&gt;Table!$T$8, F53, 0)</f>
        <v/>
      </c>
    </row>
    <row r="54" spans="1:7" x14ac:dyDescent="0.5">
      <c r="A54" s="85"/>
      <c r="B54" s="48"/>
      <c r="C54" s="4"/>
      <c r="D54" s="4"/>
      <c r="F54" s="1" t="str">
        <f>IF(C54="","",IF(Results!C53="","",IF(Results!C53&gt;Results!D53,IF(C54&gt;D54,5,0),0) + (IF(Results!C53&lt;Results!D53,IF(C54&lt;D54,5,0),0)) + (IF(Results!C53=Results!D53,IF(C54=D54,5,0),0)) + (IF(Results!C53=C54,2,0)) + (IF(Results!D53=D54,2,0)) + (IF(Results!C53-Results!D53=C54-D54,2,0)) + (IF(Results!C53=C54,IF(Results!D53=D54,-1,0),0))))</f>
        <v/>
      </c>
      <c r="G54" s="1" t="str">
        <f>IF(ROW()-1&gt;Table!$T$8, F54, 0)</f>
        <v/>
      </c>
    </row>
    <row r="55" spans="1:7" x14ac:dyDescent="0.5">
      <c r="A55" s="85"/>
      <c r="B55" s="48"/>
      <c r="C55" s="4"/>
      <c r="D55" s="4"/>
      <c r="F55" s="1" t="str">
        <f>IF(C55="","",IF(Results!C54="","",IF(Results!C54&gt;Results!D54,IF(C55&gt;D55,5,0),0) + (IF(Results!C54&lt;Results!D54,IF(C55&lt;D55,5,0),0)) + (IF(Results!C54=Results!D54,IF(C55=D55,5,0),0)) + (IF(Results!C54=C55,2,0)) + (IF(Results!D54=D55,2,0)) + (IF(Results!C54-Results!D54=C55-D55,2,0)) + (IF(Results!C54=C55,IF(Results!D54=D55,-1,0),0))))</f>
        <v/>
      </c>
      <c r="G55" s="1" t="str">
        <f>IF(ROW()-1&gt;Table!$T$8, F55, 0)</f>
        <v/>
      </c>
    </row>
    <row r="56" spans="1:7" x14ac:dyDescent="0.5">
      <c r="A56" s="85"/>
      <c r="B56" s="48"/>
      <c r="C56" s="4"/>
      <c r="D56" s="4"/>
      <c r="F56" s="1" t="str">
        <f>IF(C56="","",IF(Results!C55="","",IF(Results!C55&gt;Results!D55,IF(C56&gt;D56,5,0),0) + (IF(Results!C55&lt;Results!D55,IF(C56&lt;D56,5,0),0)) + (IF(Results!C55=Results!D55,IF(C56=D56,5,0),0)) + (IF(Results!C55=C56,2,0)) + (IF(Results!D55=D56,2,0)) + (IF(Results!C55-Results!D55=C56-D56,2,0)) + (IF(Results!C55=C56,IF(Results!D55=D56,-1,0),0))))</f>
        <v/>
      </c>
      <c r="G56" s="1" t="str">
        <f>IF(ROW()-1&gt;Table!$T$8, F56, 0)</f>
        <v/>
      </c>
    </row>
    <row r="57" spans="1:7" x14ac:dyDescent="0.5">
      <c r="A57" s="85"/>
      <c r="B57" s="48"/>
      <c r="C57" s="4"/>
      <c r="D57" s="4"/>
      <c r="F57" s="1" t="str">
        <f>IF(C57="","",IF(Results!C56="","",IF(Results!C56&gt;Results!D56,IF(C57&gt;D57,5,0),0) + (IF(Results!C56&lt;Results!D56,IF(C57&lt;D57,5,0),0)) + (IF(Results!C56=Results!D56,IF(C57=D57,5,0),0)) + (IF(Results!C56=C57,2,0)) + (IF(Results!D56=D57,2,0)) + (IF(Results!C56-Results!D56=C57-D57,2,0)) + (IF(Results!C56=C57,IF(Results!D56=D57,-1,0),0))))</f>
        <v/>
      </c>
      <c r="G57" s="1" t="str">
        <f>IF(ROW()-1&gt;Table!$T$8, F57, 0)</f>
        <v/>
      </c>
    </row>
    <row r="58" spans="1:7" x14ac:dyDescent="0.5">
      <c r="A58" s="85"/>
      <c r="B58" s="48"/>
      <c r="C58" s="4"/>
      <c r="D58" s="4"/>
      <c r="F58" s="1" t="str">
        <f>IF(C58="","",IF(Results!C57="","",IF(Results!C57&gt;Results!D57,IF(C58&gt;D58,5,0),0) + (IF(Results!C57&lt;Results!D57,IF(C58&lt;D58,5,0),0)) + (IF(Results!C57=Results!D57,IF(C58=D58,5,0),0)) + (IF(Results!C57=C58,2,0)) + (IF(Results!D57=D58,2,0)) + (IF(Results!C57-Results!D57=C58-D58,2,0)) + (IF(Results!C57=C58,IF(Results!D57=D58,-1,0),0))))</f>
        <v/>
      </c>
      <c r="G58" s="1" t="str">
        <f>IF(ROW()-1&gt;Table!$T$8, F58, 0)</f>
        <v/>
      </c>
    </row>
    <row r="59" spans="1:7" x14ac:dyDescent="0.5">
      <c r="A59" s="85"/>
      <c r="B59" s="48"/>
      <c r="C59" s="4"/>
      <c r="D59" s="4"/>
      <c r="F59" s="1" t="str">
        <f>IF(C59="","",IF(Results!C58="","",IF(Results!C58&gt;Results!D58,IF(C59&gt;D59,5,0),0) + (IF(Results!C58&lt;Results!D58,IF(C59&lt;D59,5,0),0)) + (IF(Results!C58=Results!D58,IF(C59=D59,5,0),0)) + (IF(Results!C58=C59,2,0)) + (IF(Results!D58=D59,2,0)) + (IF(Results!C58-Results!D58=C59-D59,2,0)) + (IF(Results!C58=C59,IF(Results!D58=D59,-1,0),0))))</f>
        <v/>
      </c>
      <c r="G59" s="1" t="str">
        <f>IF(ROW()-1&gt;Table!$T$8, F59, 0)</f>
        <v/>
      </c>
    </row>
    <row r="60" spans="1:7" x14ac:dyDescent="0.5">
      <c r="A60" s="85"/>
      <c r="B60" s="48"/>
      <c r="C60" s="4"/>
      <c r="D60" s="4"/>
      <c r="F60" s="1" t="str">
        <f>IF(C60="","",IF(Results!C59="","",IF(Results!C59&gt;Results!D59,IF(C60&gt;D60,5,0),0) + (IF(Results!C59&lt;Results!D59,IF(C60&lt;D60,5,0),0)) + (IF(Results!C59=Results!D59,IF(C60=D60,5,0),0)) + (IF(Results!C59=C60,2,0)) + (IF(Results!D59=D60,2,0)) + (IF(Results!C59-Results!D59=C60-D60,2,0)) + (IF(Results!C59=C60,IF(Results!D59=D60,-1,0),0))))</f>
        <v/>
      </c>
      <c r="G60" s="1" t="str">
        <f>IF(ROW()-1&gt;Table!$T$8, F60, 0)</f>
        <v/>
      </c>
    </row>
    <row r="61" spans="1:7" x14ac:dyDescent="0.5">
      <c r="A61" s="85"/>
      <c r="B61" s="48"/>
      <c r="C61" s="4"/>
      <c r="D61" s="4"/>
      <c r="F61" s="1" t="str">
        <f>IF(C61="","",IF(Results!C60="","",IF(Results!C60&gt;Results!D60,IF(C61&gt;D61,5,0),0) + (IF(Results!C60&lt;Results!D60,IF(C61&lt;D61,5,0),0)) + (IF(Results!C60=Results!D60,IF(C61=D61,5,0),0)) + (IF(Results!C60=C61,2,0)) + (IF(Results!D60=D61,2,0)) + (IF(Results!C60-Results!D60=C61-D61,2,0)) + (IF(Results!C60=C61,IF(Results!D60=D61,-1,0),0))))</f>
        <v/>
      </c>
      <c r="G61" s="1" t="str">
        <f>IF(ROW()-1&gt;Table!$T$8, F61, 0)</f>
        <v/>
      </c>
    </row>
    <row r="62" spans="1:7" x14ac:dyDescent="0.5">
      <c r="A62" s="85"/>
      <c r="B62" s="49"/>
      <c r="C62" s="4"/>
      <c r="D62" s="4"/>
      <c r="F62" s="1" t="str">
        <f>IF(C62="","",IF(Results!C61="","",IF(Results!C61&gt;Results!D61,IF(C62&gt;D62,5,0),0) + (IF(Results!C61&lt;Results!D61,IF(C62&lt;D62,5,0),0)) + (IF(Results!C61=Results!D61,IF(C62=D62,5,0),0)) + (IF(Results!C61=C62,2,0)) + (IF(Results!D61=D62,2,0)) + (IF(Results!C61-Results!D61=C62-D62,2,0)) + (IF(Results!C61=C62,IF(Results!D61=D62,-1,0),0))))</f>
        <v/>
      </c>
      <c r="G62" s="1" t="str">
        <f>IF(ROW()-1&gt;Table!$T$8, F62, 0)</f>
        <v/>
      </c>
    </row>
    <row r="63" spans="1:7" x14ac:dyDescent="0.5">
      <c r="A63" s="85"/>
      <c r="B63" s="49"/>
      <c r="C63" s="4"/>
      <c r="D63" s="4"/>
      <c r="F63" s="1" t="str">
        <f>IF(C63="","",IF(Results!C62="","",IF(Results!C62&gt;Results!D62,IF(C63&gt;D63,5,0),0) + (IF(Results!C62&lt;Results!D62,IF(C63&lt;D63,5,0),0)) + (IF(Results!C62=Results!D62,IF(C63=D63,5,0),0)) + (IF(Results!C62=C63,2,0)) + (IF(Results!D62=D63,2,0)) + (IF(Results!C62-Results!D62=C63-D63,2,0)) + (IF(Results!C62=C63,IF(Results!D62=D63,-1,0),0))))</f>
        <v/>
      </c>
      <c r="G63" s="1" t="str">
        <f>IF(ROW()-1&gt;Table!$T$8, F63, 0)</f>
        <v/>
      </c>
    </row>
    <row r="64" spans="1:7" x14ac:dyDescent="0.5">
      <c r="A64" s="85"/>
      <c r="B64" s="48"/>
      <c r="C64" s="4"/>
      <c r="D64" s="4"/>
      <c r="F64" s="1" t="str">
        <f>IF(C64="","",IF(Results!C63="","",IF(Results!C63&gt;Results!D63,IF(C64&gt;D64,5,0),0) + (IF(Results!C63&lt;Results!D63,IF(C64&lt;D64,5,0),0)) + (IF(Results!C63=Results!D63,IF(C64=D64,5,0),0)) + (IF(Results!C63=C64,2,0)) + (IF(Results!D63=D64,2,0)) + (IF(Results!C63-Results!D63=C64-D64,2,0)) + (IF(Results!C63=C64,IF(Results!D63=D64,-1,0),0))))</f>
        <v/>
      </c>
      <c r="G64" s="1" t="str">
        <f>IF(ROW()-1&gt;Table!$T$8, F64, 0)</f>
        <v/>
      </c>
    </row>
    <row r="65" spans="1:7" x14ac:dyDescent="0.5">
      <c r="A65" s="85"/>
      <c r="B65" s="48"/>
      <c r="C65" s="4"/>
      <c r="D65" s="4"/>
      <c r="F65" s="1" t="str">
        <f>IF(C65="","",IF(Results!C64="","",IF(Results!C64&gt;Results!D64,IF(C65&gt;D65,5,0),0) + (IF(Results!C64&lt;Results!D64,IF(C65&lt;D65,5,0),0)) + (IF(Results!C64=Results!D64,IF(C65=D65,5,0),0)) + (IF(Results!C64=C65,2,0)) + (IF(Results!D64=D65,2,0)) + (IF(Results!C64-Results!D64=C65-D65,2,0)) + (IF(Results!C64=C65,IF(Results!D64=D65,-1,0),0))))</f>
        <v/>
      </c>
      <c r="G65" s="1" t="str">
        <f>IF(ROW()-1&gt;Table!$T$8, F65, 0)</f>
        <v/>
      </c>
    </row>
    <row r="66" spans="1:7" x14ac:dyDescent="0.5">
      <c r="F66" s="1" t="str">
        <f>IF(C66="","",IF(Results!C65="","",IF(Results!C65&gt;Results!D65,IF(C66&gt;D66,5,0),0) + (IF(Results!C65&lt;Results!D65,IF(C66&lt;D66,5,0),0)) + (IF(Results!C65=Results!D65,IF(C66=D66,5,0),0)) + (IF(Results!C65=C66,2,0)) + (IF(Results!D65=D66,2,0)) + (IF(Results!C65-Results!D65=C66-D66,2,0)) + (IF(Results!C65=C66,IF(Results!D65=D66,-1,0),0))))</f>
        <v/>
      </c>
    </row>
    <row r="67" spans="1:7" x14ac:dyDescent="0.5">
      <c r="F67" s="1" t="str">
        <f>IF(C67="","",IF(Results!C66="","",IF(Results!C66&gt;Results!D66,IF(C67&gt;D67,5,0),0) + (IF(Results!C66&lt;Results!D66,IF(C67&lt;D67,5,0),0)) + (IF(Results!C66=Results!D66,IF(C67=D67,5,0),0)) + (IF(Results!C66=C67,2,0)) + (IF(Results!D66=D67,2,0)) + (IF(Results!C66-Results!D66=C67-D67,2,0)) + (IF(Results!C66=C67,IF(Results!D66=D67,-1,0),0))))</f>
        <v/>
      </c>
    </row>
    <row r="68" spans="1:7" x14ac:dyDescent="0.5">
      <c r="F68" s="1" t="str">
        <f>IF(C68="","",IF(Results!C67="","",IF(Results!C67&gt;Results!D67,IF(C68&gt;D68,5,0),0) + (IF(Results!C67&lt;Results!D67,IF(C68&lt;D68,5,0),0)) + (IF(Results!C67=Results!D67,IF(C68=D68,5,0),0)) + (IF(Results!C67=C68,2,0)) + (IF(Results!D67=D68,2,0)) + (IF(Results!C67-Results!D67=C68-D68,2,0)) + (IF(Results!C67=C68,IF(Results!D67=D68,-1,0),0))))</f>
        <v/>
      </c>
    </row>
    <row r="69" spans="1:7" x14ac:dyDescent="0.5">
      <c r="F69" s="1" t="str">
        <f>IF(C69="","",IF(Results!C68="","",IF(Results!C68&gt;Results!D68,IF(C69&gt;D69,5,0),0) + (IF(Results!C68&lt;Results!D68,IF(C69&lt;D69,5,0),0)) + (IF(Results!C68=Results!D68,IF(C69=D69,5,0),0)) + (IF(Results!C68=C69,2,0)) + (IF(Results!D68=D69,2,0)) + (IF(Results!C68-Results!D68=C69-D69,2,0)) + (IF(Results!C68=C69,IF(Results!D68=D69,-1,0),0))))</f>
        <v/>
      </c>
    </row>
    <row r="70" spans="1:7" x14ac:dyDescent="0.5">
      <c r="F70" s="1" t="str">
        <f>IF(C70="","",IF(Results!C69="","",IF(Results!C69&gt;Results!D69,IF(C70&gt;D70,5,0),0) + (IF(Results!C69&lt;Results!D69,IF(C70&lt;D70,5,0),0)) + (IF(Results!C69=Results!D69,IF(C70=D70,5,0),0)) + (IF(Results!C69=C70,2,0)) + (IF(Results!D69=D70,2,0))))</f>
        <v/>
      </c>
    </row>
    <row r="71" spans="1:7" x14ac:dyDescent="0.5">
      <c r="F71" s="1" t="str">
        <f>IF(C71="","",IF(Results!C70="","",IF(Results!C70&gt;Results!D70,IF(C71&gt;D71,5,0),0) + (IF(Results!C70&lt;Results!D70,IF(C71&lt;D71,5,0),0)) + (IF(Results!C70=Results!D70,IF(C71=D71,5,0),0)) + (IF(Results!C70=C71,2,0)) + (IF(Results!D70=D71,2,0))))</f>
        <v/>
      </c>
    </row>
    <row r="72" spans="1:7" x14ac:dyDescent="0.5">
      <c r="F72" s="1" t="str">
        <f>IF(C72="","",IF(Results!C71="","",IF(Results!C71&gt;Results!D71,IF(C72&gt;D72,5,0),0) + (IF(Results!C71&lt;Results!D71,IF(C72&lt;D72,5,0),0)) + (IF(Results!C71=Results!D71,IF(C72=D72,5,0),0)) + (IF(Results!C71=C72,2,0)) + (IF(Results!D71=D72,2,0))))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115</vt:i4>
      </vt:variant>
      <vt:variant>
        <vt:lpstr>Named Ranges</vt:lpstr>
      </vt:variant>
      <vt:variant>
        <vt:i4>1</vt:i4>
      </vt:variant>
    </vt:vector>
  </HeadingPairs>
  <TitlesOfParts>
    <vt:vector size="116" baseType="lpstr">
      <vt:lpstr>Table</vt:lpstr>
      <vt:lpstr>Results</vt:lpstr>
      <vt:lpstr>Analysis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DUDLEY</dc:creator>
  <cp:lastModifiedBy>peter</cp:lastModifiedBy>
  <cp:lastPrinted>2021-06-10T21:01:34Z</cp:lastPrinted>
  <dcterms:created xsi:type="dcterms:W3CDTF">2002-04-09T21:15:56Z</dcterms:created>
  <dcterms:modified xsi:type="dcterms:W3CDTF">2021-07-11T22:14:34Z</dcterms:modified>
</cp:coreProperties>
</file>